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3.xml" ContentType="application/vnd.openxmlformats-officedocument.drawing+xml"/>
  <Override PartName="/xl/ctrlProps/ctrlProp72.xml" ContentType="application/vnd.ms-excel.controlproperties+xml"/>
  <Override PartName="/xl/ctrlProps/ctrlProp73.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trlProps/ctrlProp74.xml" ContentType="application/vnd.ms-excel.controlproperties+xml"/>
  <Override PartName="/xl/charts/chartEx1.xml" ContentType="application/vnd.ms-office.chartex+xml"/>
  <Override PartName="/xl/charts/style2.xml" ContentType="application/vnd.ms-office.chartstyle+xml"/>
  <Override PartName="/xl/charts/colors2.xml" ContentType="application/vnd.ms-office.chartcolorstyle+xml"/>
  <Override PartName="/xl/charts/chartEx2.xml" ContentType="application/vnd.ms-office.chartex+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trlProps/ctrlProp75.xml" ContentType="application/vnd.ms-excel.controlproperties+xml"/>
  <Override PartName="/xl/ctrlProps/ctrlProp76.xml" ContentType="application/vnd.ms-excel.controlproperties+xml"/>
  <Override PartName="/xl/charts/chartEx3.xml" ContentType="application/vnd.ms-office.chartex+xml"/>
  <Override PartName="/xl/charts/style4.xml" ContentType="application/vnd.ms-office.chartstyle+xml"/>
  <Override PartName="/xl/charts/colors4.xml" ContentType="application/vnd.ms-office.chartcolorstyle+xml"/>
  <Override PartName="/xl/charts/chart2.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trlProps/ctrlProp77.xml" ContentType="application/vnd.ms-excel.controlproperties+xml"/>
  <Override PartName="/xl/ctrlProps/ctrlProp78.xml" ContentType="application/vnd.ms-excel.controlproperties+xml"/>
  <Override PartName="/xl/drawings/drawing7.xml" ContentType="application/vnd.openxmlformats-officedocument.drawing+xml"/>
  <Override PartName="/xl/ctrlProps/ctrlProp79.xml" ContentType="application/vnd.ms-excel.controlproperties+xml"/>
  <Override PartName="/xl/ctrlProps/ctrlProp80.xml" ContentType="application/vnd.ms-excel.controlproperties+xml"/>
  <Override PartName="/xl/drawings/drawing8.xml" ContentType="application/vnd.openxmlformats-officedocument.drawing+xml"/>
  <Override PartName="/xl/ctrlProps/ctrlProp81.xml" ContentType="application/vnd.ms-excel.controlproperties+xml"/>
  <Override PartName="/xl/ctrlProps/ctrlProp82.xml" ContentType="application/vnd.ms-excel.controlproperties+xml"/>
  <Override PartName="/xl/drawings/drawing9.xml" ContentType="application/vnd.openxmlformats-officedocument.drawing+xml"/>
  <Override PartName="/xl/ctrlProps/ctrlProp83.xml" ContentType="application/vnd.ms-excel.controlproperties+xml"/>
  <Override PartName="/xl/ctrlProps/ctrlProp84.xml" ContentType="application/vnd.ms-excel.controlproperties+xml"/>
  <Override PartName="/xl/drawings/drawing10.xml" ContentType="application/vnd.openxmlformats-officedocument.drawing+xml"/>
  <Override PartName="/xl/ctrlProps/ctrlProp85.xml" ContentType="application/vnd.ms-excel.controlproperties+xml"/>
  <Override PartName="/xl/ctrlProps/ctrlProp86.xml" ContentType="application/vnd.ms-excel.controlproperties+xml"/>
  <Override PartName="/xl/drawings/drawing11.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12.xml" ContentType="application/vnd.openxmlformats-officedocument.drawing+xml"/>
  <Override PartName="/xl/ctrlProps/ctrlProp91.xml" ContentType="application/vnd.ms-excel.controlproperties+xml"/>
  <Override PartName="/xl/ctrlProps/ctrlProp92.xml" ContentType="application/vnd.ms-excel.controlproperties+xml"/>
  <Override PartName="/xl/drawings/drawing13.xml" ContentType="application/vnd.openxmlformats-officedocument.drawing+xml"/>
  <Override PartName="/xl/ctrlProps/ctrlProp93.xml" ContentType="application/vnd.ms-excel.controlproperties+xml"/>
  <Override PartName="/xl/ctrlProps/ctrlProp94.xml" ContentType="application/vnd.ms-excel.controlproperties+xml"/>
  <Override PartName="/xl/drawings/drawing14.xml" ContentType="application/vnd.openxmlformats-officedocument.drawing+xml"/>
  <Override PartName="/xl/ctrlProps/ctrlProp95.xml" ContentType="application/vnd.ms-excel.controlproperties+xml"/>
  <Override PartName="/xl/ctrlProps/ctrlProp96.xml" ContentType="application/vnd.ms-excel.controlproperties+xml"/>
  <Override PartName="/xl/drawings/drawing15.xml" ContentType="application/vnd.openxmlformats-officedocument.drawing+xml"/>
  <Override PartName="/xl/ctrlProps/ctrlProp97.xml" ContentType="application/vnd.ms-excel.controlproperties+xml"/>
  <Override PartName="/xl/ctrlProps/ctrlProp98.xml" ContentType="application/vnd.ms-excel.controlproperties+xml"/>
  <Override PartName="/xl/drawings/drawing16.xml" ContentType="application/vnd.openxmlformats-officedocument.drawing+xml"/>
  <Override PartName="/xl/ctrlProps/ctrlProp99.xml" ContentType="application/vnd.ms-excel.controlproperties+xml"/>
  <Override PartName="/xl/ctrlProps/ctrlProp100.xml" ContentType="application/vnd.ms-excel.controlproperties+xml"/>
  <Override PartName="/xl/drawings/drawing17.xml" ContentType="application/vnd.openxmlformats-officedocument.drawing+xml"/>
  <Override PartName="/xl/ctrlProps/ctrlProp101.xml" ContentType="application/vnd.ms-excel.controlproperties+xml"/>
  <Override PartName="/xl/ctrlProps/ctrlProp102.xml" ContentType="application/vnd.ms-excel.controlproperties+xml"/>
  <Override PartName="/xl/drawings/drawing18.xml" ContentType="application/vnd.openxmlformats-officedocument.drawing+xml"/>
  <Override PartName="/xl/ctrlProps/ctrlProp103.xml" ContentType="application/vnd.ms-excel.controlproperties+xml"/>
  <Override PartName="/xl/ctrlProps/ctrlProp104.xml" ContentType="application/vnd.ms-excel.controlproperties+xml"/>
  <Override PartName="/xl/drawings/drawing19.xml" ContentType="application/vnd.openxmlformats-officedocument.drawing+xml"/>
  <Override PartName="/xl/ctrlProps/ctrlProp105.xml" ContentType="application/vnd.ms-excel.controlproperties+xml"/>
  <Override PartName="/xl/ctrlProps/ctrlProp106.xml" ContentType="application/vnd.ms-excel.controlproperties+xml"/>
  <Override PartName="/xl/drawings/drawing20.xml" ContentType="application/vnd.openxmlformats-officedocument.drawing+xml"/>
  <Override PartName="/xl/ctrlProps/ctrlProp107.xml" ContentType="application/vnd.ms-excel.controlproperties+xml"/>
  <Override PartName="/xl/ctrlProps/ctrlProp108.xml" ContentType="application/vnd.ms-excel.controlproperties+xml"/>
  <Override PartName="/xl/drawings/drawing21.xml" ContentType="application/vnd.openxmlformats-officedocument.drawing+xml"/>
  <Override PartName="/xl/ctrlProps/ctrlProp109.xml" ContentType="application/vnd.ms-excel.controlproperties+xml"/>
  <Override PartName="/xl/ctrlProps/ctrlProp110.xml" ContentType="application/vnd.ms-excel.controlproperties+xml"/>
  <Override PartName="/xl/drawings/drawing22.xml" ContentType="application/vnd.openxmlformats-officedocument.drawing+xml"/>
  <Override PartName="/xl/ctrlProps/ctrlProp111.xml" ContentType="application/vnd.ms-excel.controlproperties+xml"/>
  <Override PartName="/xl/ctrlProps/ctrlProp112.xml" ContentType="application/vnd.ms-excel.controlproperties+xml"/>
  <Override PartName="/xl/drawings/drawing23.xml" ContentType="application/vnd.openxmlformats-officedocument.drawing+xml"/>
  <Override PartName="/xl/ctrlProps/ctrlProp113.xml" ContentType="application/vnd.ms-excel.controlproperties+xml"/>
  <Override PartName="/xl/ctrlProps/ctrlProp114.xml" ContentType="application/vnd.ms-excel.controlproperties+xml"/>
  <Override PartName="/xl/drawings/drawing24.xml" ContentType="application/vnd.openxmlformats-officedocument.drawing+xml"/>
  <Override PartName="/xl/ctrlProps/ctrlProp115.xml" ContentType="application/vnd.ms-excel.controlproperties+xml"/>
  <Override PartName="/xl/ctrlProps/ctrlProp116.xml" ContentType="application/vnd.ms-excel.controlproperties+xml"/>
  <Override PartName="/xl/drawings/drawing25.xml" ContentType="application/vnd.openxmlformats-officedocument.drawing+xml"/>
  <Override PartName="/xl/ctrlProps/ctrlProp117.xml" ContentType="application/vnd.ms-excel.controlproperties+xml"/>
  <Override PartName="/xl/ctrlProps/ctrlProp118.xml" ContentType="application/vnd.ms-excel.controlproperties+xml"/>
  <Override PartName="/xl/drawings/drawing26.xml" ContentType="application/vnd.openxmlformats-officedocument.drawing+xml"/>
  <Override PartName="/xl/ctrlProps/ctrlProp119.xml" ContentType="application/vnd.ms-excel.controlproperties+xml"/>
  <Override PartName="/xl/ctrlProps/ctrlProp120.xml" ContentType="application/vnd.ms-excel.controlproperties+xml"/>
  <Override PartName="/xl/drawings/drawing27.xml" ContentType="application/vnd.openxmlformats-officedocument.drawing+xml"/>
  <Override PartName="/xl/ctrlProps/ctrlProp121.xml" ContentType="application/vnd.ms-excel.controlproperties+xml"/>
  <Override PartName="/xl/ctrlProps/ctrlProp122.xml" ContentType="application/vnd.ms-excel.controlproperties+xml"/>
  <Override PartName="/xl/drawings/drawing28.xml" ContentType="application/vnd.openxmlformats-officedocument.drawing+xml"/>
  <Override PartName="/xl/ctrlProps/ctrlProp123.xml" ContentType="application/vnd.ms-excel.controlproperties+xml"/>
  <Override PartName="/xl/ctrlProps/ctrlProp124.xml" ContentType="application/vnd.ms-excel.controlproperties+xml"/>
  <Override PartName="/xl/drawings/drawing29.xml" ContentType="application/vnd.openxmlformats-officedocument.drawing+xml"/>
  <Override PartName="/xl/ctrlProps/ctrlProp125.xml" ContentType="application/vnd.ms-excel.controlproperties+xml"/>
  <Override PartName="/xl/drawings/drawing30.xml" ContentType="application/vnd.openxmlformats-officedocument.drawing+xml"/>
  <Override PartName="/xl/ctrlProps/ctrlProp126.xml" ContentType="application/vnd.ms-excel.controlproperties+xml"/>
  <Override PartName="/xl/drawings/drawing31.xml" ContentType="application/vnd.openxmlformats-officedocument.drawing+xml"/>
  <Override PartName="/xl/ctrlProps/ctrlProp127.xml" ContentType="application/vnd.ms-excel.controlproperties+xml"/>
  <Override PartName="/xl/ctrlProps/ctrlProp128.xml" ContentType="application/vnd.ms-excel.controlproperties+xml"/>
  <Override PartName="/xl/drawings/drawing32.xml" ContentType="application/vnd.openxmlformats-officedocument.drawing+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drawings/drawing33.xml" ContentType="application/vnd.openxmlformats-officedocument.drawing+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drawings/drawing34.xml" ContentType="application/vnd.openxmlformats-officedocument.drawing+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hidePivotFieldList="1"/>
  <mc:AlternateContent xmlns:mc="http://schemas.openxmlformats.org/markup-compatibility/2006">
    <mc:Choice Requires="x15">
      <x15ac:absPath xmlns:x15ac="http://schemas.microsoft.com/office/spreadsheetml/2010/11/ac" url="D:\"/>
    </mc:Choice>
  </mc:AlternateContent>
  <xr:revisionPtr revIDLastSave="0" documentId="8_{7B562CD9-073F-48E1-B8EB-E40C3D20E28F}" xr6:coauthVersionLast="47" xr6:coauthVersionMax="47" xr10:uidLastSave="{00000000-0000-0000-0000-000000000000}"/>
  <bookViews>
    <workbookView xWindow="22240" yWindow="1220" windowWidth="23470" windowHeight="16630" tabRatio="696" xr2:uid="{72159C98-C6F3-4D94-BED1-2D8EF9885F24}"/>
  </bookViews>
  <sheets>
    <sheet name="Page d'accueil" sheetId="16" r:id="rId1"/>
    <sheet name="Menu" sheetId="7" r:id="rId2"/>
    <sheet name="Progression" sheetId="45" state="hidden" r:id="rId3"/>
    <sheet name="Bilan GES" sheetId="17" state="hidden" r:id="rId4"/>
    <sheet name="Bilan Énergie" sheetId="37" state="hidden" r:id="rId5"/>
    <sheet name="1- Combustion fixe" sheetId="12" state="hidden" r:id="rId6"/>
    <sheet name="2- Combustion mobile" sheetId="11" state="hidden" r:id="rId7"/>
    <sheet name="3- Procédés" sheetId="13" state="hidden" r:id="rId8"/>
    <sheet name="4- Réfrigérants" sheetId="9" state="hidden" r:id="rId9"/>
    <sheet name="5- Sols et Forêts" sheetId="14" state="hidden" r:id="rId10"/>
    <sheet name="6- Électricité" sheetId="10" r:id="rId11"/>
    <sheet name="7- Autre énergie importée" sheetId="15" state="hidden" r:id="rId12"/>
    <sheet name="8- Autres dûs à l'énergie" sheetId="18" r:id="rId13"/>
    <sheet name="9- Achat de biens" sheetId="20" state="hidden" r:id="rId14"/>
    <sheet name="10- Immobilisations" sheetId="19" state="hidden" r:id="rId15"/>
    <sheet name="11- Déchets" sheetId="21" state="hidden" r:id="rId16"/>
    <sheet name="12- Transport en amont" sheetId="22" state="hidden" r:id="rId17"/>
    <sheet name="13- Déplacements d'affaires" sheetId="3" state="hidden" r:id="rId18"/>
    <sheet name="14- Actifs loués en amont" sheetId="23" state="hidden" r:id="rId19"/>
    <sheet name="15- Investissement" sheetId="24" state="hidden" r:id="rId20"/>
    <sheet name="16- Déplacements clients" sheetId="25" state="hidden" r:id="rId21"/>
    <sheet name="17- Transport en aval" sheetId="26" state="hidden" r:id="rId22"/>
    <sheet name="18- Utilisation du produit" sheetId="27" state="hidden" r:id="rId23"/>
    <sheet name="19- Fin de vie du produit" sheetId="28" state="hidden" r:id="rId24"/>
    <sheet name="20- Franchises en aval" sheetId="31" state="hidden" r:id="rId25"/>
    <sheet name="21- Actifs loués en aval" sheetId="32" state="hidden" r:id="rId26"/>
    <sheet name="22- Navettage" sheetId="29" state="hidden" r:id="rId27"/>
    <sheet name="23- Autres" sheetId="42" state="hidden" r:id="rId28"/>
    <sheet name="PRP" sheetId="4" state="hidden" r:id="rId29"/>
    <sheet name="FÉ" sheetId="8" r:id="rId30"/>
    <sheet name="Incertitudes" sheetId="46" state="hidden" r:id="rId31"/>
    <sheet name="Références" sheetId="44" state="hidden" r:id="rId32"/>
    <sheet name="Version" sheetId="43" r:id="rId33"/>
    <sheet name="Guide de démarrage" sheetId="47" state="hidden" r:id="rId34"/>
  </sheets>
  <definedNames>
    <definedName name="_xlchart.v1.0" hidden="1">'Bilan GES'!$K$7:$L$29</definedName>
    <definedName name="_xlchart.v1.1" hidden="1">'Bilan GES'!$M$7:$M$29</definedName>
    <definedName name="_xlchart.v1.2" hidden="1">'Bilan GES'!$B$40</definedName>
    <definedName name="_xlchart.v1.3" hidden="1">'Bilan GES'!$B$41:$B$43</definedName>
    <definedName name="_xlchart.v1.4" hidden="1">'Bilan GES'!$H$41:$H$43</definedName>
    <definedName name="_xlchart.v1.5" hidden="1">'Bilan Énergie'!$C$7:$D$29</definedName>
    <definedName name="_xlchart.v1.6" hidden="1">'Bilan Énergie'!$K$7:$K$29</definedName>
    <definedName name="Catégorie_1">'9- Achat de biens'!#REF!</definedName>
    <definedName name="Catégorie_de_densité__kg_m3">'9- Achat de biens'!#REF!</definedName>
  </definedNames>
  <calcPr calcId="191028" iterate="1" iterateCount="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4" i="17" l="1"/>
  <c r="E14" i="17"/>
  <c r="L19" i="18"/>
  <c r="I13" i="10" l="1"/>
  <c r="J13" i="10"/>
  <c r="K13" i="10"/>
  <c r="I14" i="10"/>
  <c r="J14" i="10"/>
  <c r="K14" i="10"/>
  <c r="K12" i="10"/>
  <c r="J12" i="10"/>
  <c r="I12" i="10"/>
  <c r="C60" i="8" l="1"/>
  <c r="C61" i="8" l="1"/>
  <c r="C59" i="8"/>
  <c r="E13" i="10" l="1"/>
  <c r="N13" i="10" s="1"/>
  <c r="E14" i="10"/>
  <c r="N14" i="10" s="1"/>
  <c r="E11" i="10"/>
  <c r="E12" i="10"/>
  <c r="E29" i="10"/>
  <c r="D15" i="18"/>
  <c r="C15" i="18"/>
  <c r="B16" i="44"/>
  <c r="B17" i="44" s="1"/>
  <c r="B18" i="44" s="1"/>
  <c r="B19" i="44" s="1"/>
  <c r="B20" i="44" s="1"/>
  <c r="B21" i="44" s="1"/>
  <c r="B22" i="44" s="1"/>
  <c r="B23" i="44" s="1"/>
  <c r="B24" i="44" s="1"/>
  <c r="B25" i="44" s="1"/>
  <c r="B26" i="44" s="1"/>
  <c r="C14" i="18"/>
  <c r="D14" i="18"/>
  <c r="I15" i="18" l="1"/>
  <c r="J15" i="18"/>
  <c r="H15" i="18"/>
  <c r="H14" i="18"/>
  <c r="I14" i="18"/>
  <c r="J14" i="18"/>
  <c r="J11" i="10"/>
  <c r="K11" i="10"/>
  <c r="I11" i="10"/>
  <c r="L14" i="10"/>
  <c r="M14" i="10" s="1"/>
  <c r="E15" i="18"/>
  <c r="E14" i="18"/>
  <c r="L13" i="10"/>
  <c r="M13" i="10" s="1"/>
  <c r="K15" i="18" l="1"/>
  <c r="L15" i="18" s="1"/>
  <c r="K14" i="18"/>
  <c r="L14" i="18" s="1"/>
  <c r="J8" i="46" l="1"/>
  <c r="N8" i="46" s="1"/>
  <c r="J9" i="46"/>
  <c r="N9" i="46" s="1"/>
  <c r="O9" i="46" s="1"/>
  <c r="J10" i="46"/>
  <c r="N10" i="46" s="1"/>
  <c r="J11" i="46"/>
  <c r="N11" i="46" s="1"/>
  <c r="O11" i="46" s="1"/>
  <c r="J12" i="46"/>
  <c r="N12" i="46" s="1"/>
  <c r="J13" i="46"/>
  <c r="N13" i="46" s="1"/>
  <c r="O13" i="46" s="1"/>
  <c r="J14" i="46"/>
  <c r="N14" i="46" s="1"/>
  <c r="J15" i="46"/>
  <c r="N15" i="46" s="1"/>
  <c r="O15" i="46" s="1"/>
  <c r="J16" i="46"/>
  <c r="N16" i="46" s="1"/>
  <c r="J17" i="46"/>
  <c r="N17" i="46" s="1"/>
  <c r="J18" i="46"/>
  <c r="N18" i="46" s="1"/>
  <c r="J19" i="46"/>
  <c r="N19" i="46" s="1"/>
  <c r="J20" i="46"/>
  <c r="N20" i="46" s="1"/>
  <c r="J21" i="46"/>
  <c r="N21" i="46" s="1"/>
  <c r="O21" i="46" s="1"/>
  <c r="J22" i="46"/>
  <c r="N22" i="46" s="1"/>
  <c r="O22" i="46" s="1"/>
  <c r="J23" i="46"/>
  <c r="N23" i="46" s="1"/>
  <c r="J24" i="46"/>
  <c r="N24" i="46" s="1"/>
  <c r="O24" i="46" s="1"/>
  <c r="J25" i="46"/>
  <c r="N25" i="46" s="1"/>
  <c r="O25" i="46" s="1"/>
  <c r="J26" i="46"/>
  <c r="N26" i="46" s="1"/>
  <c r="O26" i="46" s="1"/>
  <c r="J27" i="46"/>
  <c r="N27" i="46" s="1"/>
  <c r="O27" i="46" s="1"/>
  <c r="J28" i="46"/>
  <c r="N28" i="46" s="1"/>
  <c r="J29" i="46"/>
  <c r="N29" i="46" s="1"/>
  <c r="O29" i="46" s="1"/>
  <c r="J7" i="46"/>
  <c r="N7" i="46" s="1"/>
  <c r="E31" i="45"/>
  <c r="F29" i="46"/>
  <c r="F8" i="46"/>
  <c r="F9" i="46"/>
  <c r="F10" i="46"/>
  <c r="F11" i="46"/>
  <c r="F12" i="46"/>
  <c r="F13" i="46"/>
  <c r="F14" i="46"/>
  <c r="F15" i="46"/>
  <c r="F16" i="46"/>
  <c r="F17" i="46"/>
  <c r="F18" i="46"/>
  <c r="F19" i="46"/>
  <c r="F20" i="46"/>
  <c r="F21" i="46"/>
  <c r="F22" i="46"/>
  <c r="F23" i="46"/>
  <c r="F24" i="46"/>
  <c r="F25" i="46"/>
  <c r="F26" i="46"/>
  <c r="F27" i="46"/>
  <c r="F28" i="46"/>
  <c r="F7" i="46"/>
  <c r="N32" i="46" l="1"/>
  <c r="J31" i="37"/>
  <c r="I31" i="37"/>
  <c r="H31" i="37"/>
  <c r="G31" i="37"/>
  <c r="M29" i="17" l="1"/>
  <c r="M28" i="17"/>
  <c r="M27" i="17"/>
  <c r="M26" i="17"/>
  <c r="M25" i="17"/>
  <c r="M24" i="17"/>
  <c r="M20" i="17"/>
  <c r="M16" i="17"/>
  <c r="M13" i="17"/>
  <c r="M11" i="17"/>
  <c r="M9" i="17"/>
  <c r="K29" i="17"/>
  <c r="K28" i="17"/>
  <c r="K27" i="17"/>
  <c r="K26" i="17"/>
  <c r="K25" i="17"/>
  <c r="K24" i="17"/>
  <c r="K23" i="17"/>
  <c r="K22" i="17"/>
  <c r="K21" i="17"/>
  <c r="K20" i="17"/>
  <c r="K19" i="17"/>
  <c r="K18" i="17"/>
  <c r="K17" i="17"/>
  <c r="K16" i="17"/>
  <c r="K15" i="17"/>
  <c r="K14" i="17"/>
  <c r="K13" i="17"/>
  <c r="K12" i="17"/>
  <c r="K11" i="17"/>
  <c r="K10" i="17"/>
  <c r="K9" i="17"/>
  <c r="K8" i="17"/>
  <c r="K7" i="17"/>
  <c r="M17" i="17" l="1"/>
  <c r="O23" i="46"/>
  <c r="M14" i="17" l="1"/>
  <c r="O18" i="46"/>
  <c r="E16" i="10"/>
  <c r="F31" i="45" l="1"/>
  <c r="G31" i="45"/>
  <c r="D31" i="45"/>
  <c r="B8" i="44" l="1"/>
  <c r="B9" i="44" s="1"/>
  <c r="B10" i="44" s="1"/>
  <c r="B11" i="44" s="1"/>
  <c r="B12" i="44" s="1"/>
  <c r="B13" i="44" s="1"/>
  <c r="B14" i="44" s="1"/>
  <c r="B15" i="44" s="1"/>
  <c r="F9" i="37" l="1"/>
  <c r="F10" i="37"/>
  <c r="F11" i="37"/>
  <c r="F13" i="37"/>
  <c r="F14" i="37"/>
  <c r="F29" i="37"/>
  <c r="K26" i="8"/>
  <c r="K25" i="8"/>
  <c r="K39" i="8" l="1"/>
  <c r="K40" i="8"/>
  <c r="K41" i="8"/>
  <c r="K18" i="8"/>
  <c r="K19" i="8"/>
  <c r="K20" i="8"/>
  <c r="H34" i="8"/>
  <c r="H13" i="8"/>
  <c r="D13" i="18" l="1"/>
  <c r="D12" i="18"/>
  <c r="C13" i="18"/>
  <c r="C12" i="18"/>
  <c r="K38" i="8"/>
  <c r="K37" i="8"/>
  <c r="K36" i="8"/>
  <c r="K35" i="8"/>
  <c r="K34" i="8"/>
  <c r="K33" i="8"/>
  <c r="K32" i="8"/>
  <c r="K31" i="8"/>
  <c r="K30" i="8"/>
  <c r="K29" i="8"/>
  <c r="H13" i="18" l="1"/>
  <c r="J13" i="18"/>
  <c r="I13" i="18"/>
  <c r="L12" i="10"/>
  <c r="M12" i="10" s="1"/>
  <c r="E12" i="18" l="1"/>
  <c r="H5" i="45"/>
  <c r="G5" i="45" s="1"/>
  <c r="F5" i="45" s="1"/>
  <c r="E5" i="45" s="1"/>
  <c r="D5" i="45" s="1"/>
  <c r="H9" i="45"/>
  <c r="H11" i="45"/>
  <c r="H13" i="45"/>
  <c r="H15" i="45"/>
  <c r="H18" i="45"/>
  <c r="H21" i="45"/>
  <c r="H22" i="45"/>
  <c r="H23" i="45"/>
  <c r="H24" i="45"/>
  <c r="H25" i="45"/>
  <c r="H26" i="45"/>
  <c r="H27" i="45"/>
  <c r="H29" i="45"/>
  <c r="K6" i="37"/>
  <c r="J6" i="37" s="1"/>
  <c r="I6" i="37" s="1"/>
  <c r="H6" i="37" s="1"/>
  <c r="G6" i="37" s="1"/>
  <c r="K9" i="37"/>
  <c r="K10" i="37"/>
  <c r="K11" i="37"/>
  <c r="K13" i="37"/>
  <c r="K14" i="37"/>
  <c r="K15" i="37"/>
  <c r="K16" i="37"/>
  <c r="K17" i="37"/>
  <c r="K21" i="37"/>
  <c r="K22" i="37"/>
  <c r="K24" i="37"/>
  <c r="K25" i="37"/>
  <c r="K26" i="37"/>
  <c r="K27" i="37"/>
  <c r="K29" i="37"/>
  <c r="K22" i="8"/>
  <c r="K23" i="8"/>
  <c r="K24" i="8"/>
  <c r="K21" i="8"/>
  <c r="K10" i="8"/>
  <c r="K9" i="8"/>
  <c r="K12" i="8"/>
  <c r="K11" i="8"/>
  <c r="K13" i="8"/>
  <c r="K14" i="8"/>
  <c r="K15" i="8"/>
  <c r="K16" i="8"/>
  <c r="K17" i="8"/>
  <c r="K8" i="8"/>
  <c r="S33" i="17" l="1"/>
  <c r="H12" i="18"/>
  <c r="I12" i="18"/>
  <c r="J12" i="18"/>
  <c r="N12" i="10"/>
  <c r="E13" i="18"/>
  <c r="N11" i="10"/>
  <c r="N16" i="10" l="1"/>
  <c r="K16" i="10"/>
  <c r="G12" i="17" s="1"/>
  <c r="G42" i="17" s="1"/>
  <c r="I16" i="10"/>
  <c r="E12" i="17" s="1"/>
  <c r="E42" i="17" s="1"/>
  <c r="J16" i="10"/>
  <c r="F12" i="17" s="1"/>
  <c r="F42" i="17" s="1"/>
  <c r="K12" i="18"/>
  <c r="L12" i="18" s="1"/>
  <c r="K13" i="18" l="1"/>
  <c r="L13" i="18" s="1"/>
  <c r="L17" i="18" s="1"/>
  <c r="O10" i="46"/>
  <c r="E12" i="37"/>
  <c r="L11" i="10"/>
  <c r="M11" i="10" s="1"/>
  <c r="M16" i="10" s="1"/>
  <c r="H12" i="17" s="1"/>
  <c r="H42" i="17" s="1"/>
  <c r="K18" i="37" l="1"/>
  <c r="H10" i="45"/>
  <c r="M10" i="17"/>
  <c r="K12" i="37"/>
  <c r="F12" i="37"/>
  <c r="O12" i="46"/>
  <c r="K23" i="37" l="1"/>
  <c r="H12" i="45"/>
  <c r="M12" i="17"/>
  <c r="O7" i="46" l="1"/>
  <c r="H7" i="45"/>
  <c r="M7" i="17"/>
  <c r="K7" i="37" l="1"/>
  <c r="O17" i="46" l="1"/>
  <c r="M22" i="17"/>
  <c r="H17" i="45"/>
  <c r="K20" i="37" l="1"/>
  <c r="G41" i="17"/>
  <c r="F41" i="17"/>
  <c r="E41" i="17"/>
  <c r="G43" i="17" l="1"/>
  <c r="O16" i="46"/>
  <c r="M21" i="17"/>
  <c r="H16" i="45"/>
  <c r="O20" i="46"/>
  <c r="M23" i="17"/>
  <c r="H20" i="45"/>
  <c r="O19" i="46"/>
  <c r="E31" i="37"/>
  <c r="G33" i="17"/>
  <c r="K28" i="37"/>
  <c r="K19" i="37"/>
  <c r="K8" i="37"/>
  <c r="O8" i="46" l="1"/>
  <c r="H41" i="17"/>
  <c r="F33" i="17"/>
  <c r="F43" i="17"/>
  <c r="H19" i="45"/>
  <c r="M15" i="17"/>
  <c r="M8" i="17"/>
  <c r="F31" i="37"/>
  <c r="K31" i="37"/>
  <c r="H8" i="45"/>
  <c r="O14" i="46" l="1"/>
  <c r="M19" i="17"/>
  <c r="H14" i="45"/>
  <c r="E33" i="17" l="1"/>
  <c r="E43" i="17"/>
  <c r="H43" i="17" l="1"/>
  <c r="H33" i="17"/>
  <c r="M18" i="17"/>
  <c r="O28" i="46"/>
  <c r="H28" i="45"/>
  <c r="H31" i="45" s="1"/>
  <c r="I27" i="17" l="1"/>
  <c r="I43" i="17"/>
  <c r="I42" i="17"/>
  <c r="I41" i="17"/>
  <c r="K18" i="46"/>
  <c r="L18" i="46" s="1"/>
  <c r="I11" i="17"/>
  <c r="I19" i="17"/>
  <c r="I13" i="17"/>
  <c r="I29" i="17"/>
  <c r="I16" i="17"/>
  <c r="I9" i="17"/>
  <c r="I12" i="17"/>
  <c r="I20" i="17"/>
  <c r="I28" i="17"/>
  <c r="I21" i="17"/>
  <c r="I24" i="17"/>
  <c r="I25" i="17"/>
  <c r="I18" i="17"/>
  <c r="I14" i="17"/>
  <c r="I22" i="17"/>
  <c r="I7" i="17"/>
  <c r="I15" i="17"/>
  <c r="I23" i="17"/>
  <c r="I8" i="17"/>
  <c r="I10" i="17"/>
  <c r="I26" i="17"/>
  <c r="I17" i="17"/>
  <c r="K8" i="46"/>
  <c r="L8" i="46" s="1"/>
  <c r="K21" i="46"/>
  <c r="L21" i="46" s="1"/>
  <c r="K28" i="46"/>
  <c r="L28" i="46" s="1"/>
  <c r="K27" i="46"/>
  <c r="L27" i="46" s="1"/>
  <c r="O32" i="46"/>
  <c r="K24" i="46"/>
  <c r="L24" i="46" s="1"/>
  <c r="K23" i="46"/>
  <c r="L23" i="46" s="1"/>
  <c r="K9" i="46"/>
  <c r="L9" i="46" s="1"/>
  <c r="K20" i="46"/>
  <c r="L20" i="46" s="1"/>
  <c r="K19" i="46"/>
  <c r="L19" i="46" s="1"/>
  <c r="K7" i="46"/>
  <c r="L7" i="46" s="1"/>
  <c r="K29" i="46"/>
  <c r="L29" i="46" s="1"/>
  <c r="K22" i="46"/>
  <c r="L22" i="46" s="1"/>
  <c r="K12" i="46"/>
  <c r="L12" i="46" s="1"/>
  <c r="K13" i="46"/>
  <c r="L13" i="46" s="1"/>
  <c r="K16" i="46"/>
  <c r="L16" i="46" s="1"/>
  <c r="K25" i="46"/>
  <c r="L25" i="46" s="1"/>
  <c r="K15" i="46"/>
  <c r="L15" i="46" s="1"/>
  <c r="K17" i="46"/>
  <c r="L17" i="46" s="1"/>
  <c r="K14" i="46"/>
  <c r="L14" i="46" s="1"/>
  <c r="K11" i="46"/>
  <c r="L11" i="46" s="1"/>
  <c r="K10" i="46"/>
  <c r="L10" i="46" s="1"/>
  <c r="K26" i="46"/>
  <c r="L26" i="46" s="1"/>
  <c r="L31" i="46" l="1"/>
  <c r="L32" i="46" s="1"/>
  <c r="E32" i="46" s="1"/>
  <c r="F32" i="46" s="1"/>
</calcChain>
</file>

<file path=xl/sharedStrings.xml><?xml version="1.0" encoding="utf-8"?>
<sst xmlns="http://schemas.openxmlformats.org/spreadsheetml/2006/main" count="790" uniqueCount="474">
  <si>
    <t>Informer l'utilisateur de déverrouiller les macros (((voir : https://www.excel-pratique.com/fr/astuces_vba/debloquer-les-macros</t>
  </si>
  <si>
    <t>Faire des messages et/ou bulles d'aide, de tutoriels ou d'explications qui pourront être  visibles ou cachées sur demande.</t>
  </si>
  <si>
    <t>Notes :</t>
  </si>
  <si>
    <t>au</t>
  </si>
  <si>
    <t>Intégré plusieurs années d'inventaire dans ce même document ?</t>
  </si>
  <si>
    <t xml:space="preserve">   Faire un onglet pour chaque source et pour chaque année (ajouter l'année dans le titre de l'onglet)</t>
  </si>
  <si>
    <t>Contact</t>
  </si>
  <si>
    <t>Valider pour Telus</t>
  </si>
  <si>
    <t>Valider qui réceptionnera les courriels et les appels</t>
  </si>
  <si>
    <t>Tous droits réservés 2023</t>
  </si>
  <si>
    <t>Instructions générales</t>
  </si>
  <si>
    <t>1)</t>
  </si>
  <si>
    <t>2)</t>
  </si>
  <si>
    <t>Faire des liens rapides entre la table des matières et les autres onglets (Fait)</t>
  </si>
  <si>
    <t>3)</t>
  </si>
  <si>
    <t>4)</t>
  </si>
  <si>
    <t>5)</t>
  </si>
  <si>
    <t>(exemple)</t>
  </si>
  <si>
    <t>Programmer un moyen rapide de mettre toutes les protections sur l'outils et de toutes les enlever avec un mot de passe (Fait)</t>
  </si>
  <si>
    <t>Limite de l'outil (s'inspirer du rapport de ClimateCalc)</t>
  </si>
  <si>
    <t>Limites de l'outil :</t>
  </si>
  <si>
    <t>Limite de l'outil - Indiquer les limites et les points manquants pour respecter entièrement la norme ISO 14064-1</t>
  </si>
  <si>
    <t>-</t>
  </si>
  <si>
    <t>Limite de l'outil - Séparer les limites des instructions générales, les mettres à titre d'avertissement (En gras, en rouge, etc.)</t>
  </si>
  <si>
    <t>Description</t>
  </si>
  <si>
    <t>Émissions directes des sources de combustion fixes</t>
  </si>
  <si>
    <t>Émissions directes des sources de combustion mobiles</t>
  </si>
  <si>
    <t>Émissions directes provenant des procédés</t>
  </si>
  <si>
    <t>Émissions fugitives directes</t>
  </si>
  <si>
    <t>Émissions directes provenant de l'usage des sols, du changement d'usage et de la foresterie</t>
  </si>
  <si>
    <t>Émissions indirectes provenant de la consommation d'électricité</t>
  </si>
  <si>
    <t>Émissions indirectes provenant de la consommation d'un réseau d'énergie (exclut l'électricité)</t>
  </si>
  <si>
    <t>Autres émissions dues à de l'énergie</t>
  </si>
  <si>
    <t>Achat de biens</t>
  </si>
  <si>
    <t>Biens immobiliers</t>
  </si>
  <si>
    <t>Déchets</t>
  </si>
  <si>
    <t>Transport et distribution en amont</t>
  </si>
  <si>
    <t>Déplacements d'affaires</t>
  </si>
  <si>
    <t>Location d'actif en amont</t>
  </si>
  <si>
    <t>Investissement</t>
  </si>
  <si>
    <t>Déplacements des clients et des visiteurs</t>
  </si>
  <si>
    <t>Transport et distribution des produits en aval</t>
  </si>
  <si>
    <t>Utilisation des produits vendu</t>
  </si>
  <si>
    <t>Fin de vie des produits</t>
  </si>
  <si>
    <t>Franchises en aval</t>
  </si>
  <si>
    <t>Location d'actif en aval</t>
  </si>
  <si>
    <t>Navettage des employés</t>
  </si>
  <si>
    <t>Autres sources d'émissions indirectes</t>
  </si>
  <si>
    <t>Bilan des émissions de GES</t>
  </si>
  <si>
    <t>Catégorie</t>
  </si>
  <si>
    <t>Catégorie 1</t>
  </si>
  <si>
    <t>Catégorie 2</t>
  </si>
  <si>
    <t>Catégorie 4</t>
  </si>
  <si>
    <t>Catégorie 3</t>
  </si>
  <si>
    <t>Catégorie 5</t>
  </si>
  <si>
    <t>Catégorie 6</t>
  </si>
  <si>
    <t>Bilan énergétique</t>
  </si>
  <si>
    <t>[kWh]</t>
  </si>
  <si>
    <t>[GJ]</t>
  </si>
  <si>
    <t>Électricité</t>
  </si>
  <si>
    <t>Location</t>
  </si>
  <si>
    <t>Navettage</t>
  </si>
  <si>
    <t>Ajouter des lignes :</t>
  </si>
  <si>
    <t>Calculs</t>
  </si>
  <si>
    <t>Date</t>
  </si>
  <si>
    <t>No. Facture</t>
  </si>
  <si>
    <t>Référence</t>
  </si>
  <si>
    <t>Émissions</t>
  </si>
  <si>
    <t>total GES</t>
  </si>
  <si>
    <t>Énergie équivalente</t>
  </si>
  <si>
    <r>
      <t>CO</t>
    </r>
    <r>
      <rPr>
        <b/>
        <vertAlign val="subscript"/>
        <sz val="11"/>
        <color theme="1"/>
        <rFont val="Calibri"/>
        <family val="2"/>
        <scheme val="minor"/>
      </rPr>
      <t>2</t>
    </r>
  </si>
  <si>
    <r>
      <t>CH</t>
    </r>
    <r>
      <rPr>
        <b/>
        <vertAlign val="subscript"/>
        <sz val="11"/>
        <color theme="1"/>
        <rFont val="Calibri"/>
        <family val="2"/>
        <scheme val="minor"/>
      </rPr>
      <t>4</t>
    </r>
  </si>
  <si>
    <r>
      <t>N</t>
    </r>
    <r>
      <rPr>
        <b/>
        <vertAlign val="subscript"/>
        <sz val="11"/>
        <color theme="1"/>
        <rFont val="Calibri"/>
        <family val="2"/>
        <scheme val="minor"/>
      </rPr>
      <t>2</t>
    </r>
    <r>
      <rPr>
        <b/>
        <sz val="11"/>
        <color theme="1"/>
        <rFont val="Calibri"/>
        <family val="2"/>
        <scheme val="minor"/>
      </rPr>
      <t>0</t>
    </r>
  </si>
  <si>
    <t>(Facultatif)</t>
  </si>
  <si>
    <r>
      <t>[gCO</t>
    </r>
    <r>
      <rPr>
        <b/>
        <vertAlign val="subscript"/>
        <sz val="11"/>
        <color theme="1"/>
        <rFont val="Calibri (Corps)"/>
      </rPr>
      <t>2</t>
    </r>
    <r>
      <rPr>
        <b/>
        <sz val="11"/>
        <color theme="1"/>
        <rFont val="Calibri"/>
        <family val="2"/>
        <scheme val="minor"/>
      </rPr>
      <t>éq]</t>
    </r>
  </si>
  <si>
    <r>
      <rPr>
        <b/>
        <sz val="11"/>
        <color rgb="FF000000"/>
        <rFont val="Calibri"/>
        <family val="2"/>
      </rPr>
      <t>[tCO</t>
    </r>
    <r>
      <rPr>
        <b/>
        <vertAlign val="subscript"/>
        <sz val="11"/>
        <color rgb="FF000000"/>
        <rFont val="Calibri"/>
        <family val="2"/>
      </rPr>
      <t>2</t>
    </r>
    <r>
      <rPr>
        <b/>
        <sz val="11"/>
        <color rgb="FF000000"/>
        <rFont val="Calibri"/>
        <family val="2"/>
      </rPr>
      <t>éq]</t>
    </r>
  </si>
  <si>
    <t>*</t>
  </si>
  <si>
    <t>Totaux :</t>
  </si>
  <si>
    <t>Menu</t>
  </si>
  <si>
    <t>Nom de l'onglet</t>
  </si>
  <si>
    <t>Lien rapide</t>
  </si>
  <si>
    <t>Affichage</t>
  </si>
  <si>
    <t>Page d'accueil</t>
  </si>
  <si>
    <t>Contient : Le nom de l'organisation; La période évaluée; Les moyens pour nous joindre.</t>
  </si>
  <si>
    <t>Présente les résultats des années précédentes et de l'années en cours</t>
  </si>
  <si>
    <t>Bilan GES</t>
  </si>
  <si>
    <t>Bilan Énergie</t>
  </si>
  <si>
    <t>Comptabilisation de la consommation d'énergie de l'organisation</t>
  </si>
  <si>
    <t>Scope</t>
  </si>
  <si>
    <t>Responsable</t>
  </si>
  <si>
    <t>Scope 1</t>
  </si>
  <si>
    <t>Émissions directes des sources de combustions fixes</t>
  </si>
  <si>
    <t>Émissions directes des sources de combustions mobiles</t>
  </si>
  <si>
    <t>Scope 2</t>
  </si>
  <si>
    <t>Scope 3</t>
  </si>
  <si>
    <t>Autres émissions dues à la production et la distribution de l'énergie</t>
  </si>
  <si>
    <t>N/A*</t>
  </si>
  <si>
    <t>Utilisation des produits vendus</t>
  </si>
  <si>
    <t>PRP</t>
  </si>
  <si>
    <t>FÉ</t>
  </si>
  <si>
    <t>Liste des facteurs d'émissions (FÉ) nécessaires aux calculs</t>
  </si>
  <si>
    <t>Incertitudes</t>
  </si>
  <si>
    <t>Calcul de l'incertitude des résultats</t>
  </si>
  <si>
    <t>Liste de références</t>
  </si>
  <si>
    <t>Version</t>
  </si>
  <si>
    <t>Liste des versions du document et description des modifications lors des mises à jour</t>
  </si>
  <si>
    <t>Oui</t>
  </si>
  <si>
    <t>Réfrigérant</t>
  </si>
  <si>
    <t>R-410a</t>
  </si>
  <si>
    <t>HFC-134a</t>
  </si>
  <si>
    <t>N/A</t>
  </si>
  <si>
    <t>Total</t>
  </si>
  <si>
    <t>Numéro de compteur</t>
  </si>
  <si>
    <t>Adresse du compteur d'électricité</t>
  </si>
  <si>
    <t>Province/pays</t>
  </si>
  <si>
    <t>Québec</t>
  </si>
  <si>
    <t>Bâtiment</t>
  </si>
  <si>
    <t>Pays/province</t>
  </si>
  <si>
    <r>
      <t>[tCO</t>
    </r>
    <r>
      <rPr>
        <b/>
        <vertAlign val="subscript"/>
        <sz val="11"/>
        <color theme="1"/>
        <rFont val="Calibri (Corps)"/>
      </rPr>
      <t>2</t>
    </r>
    <r>
      <rPr>
        <b/>
        <sz val="11"/>
        <color theme="1"/>
        <rFont val="Calibri"/>
        <family val="2"/>
        <scheme val="minor"/>
      </rPr>
      <t>éq]</t>
    </r>
  </si>
  <si>
    <t>Avion</t>
  </si>
  <si>
    <t>**</t>
  </si>
  <si>
    <t>Nom</t>
  </si>
  <si>
    <t>Autobus</t>
  </si>
  <si>
    <t>Références</t>
  </si>
  <si>
    <t>(100 ans)</t>
  </si>
  <si>
    <t>Formule chimique</t>
  </si>
  <si>
    <t>Dioxyde de carbone</t>
  </si>
  <si>
    <t>IPCC (2021), AR6 Chapitre 7, table 7.15 (GWP-100)</t>
  </si>
  <si>
    <t>Méthane</t>
  </si>
  <si>
    <t>Oxyde nitreux</t>
  </si>
  <si>
    <t>PFC-14</t>
  </si>
  <si>
    <t>Hexafluorure de soufre</t>
  </si>
  <si>
    <t>Mélanges</t>
  </si>
  <si>
    <t>Application</t>
  </si>
  <si>
    <t>R-32</t>
  </si>
  <si>
    <t>R-125</t>
  </si>
  <si>
    <t>R-134a</t>
  </si>
  <si>
    <t>R-143a</t>
  </si>
  <si>
    <t>R-1234ze</t>
  </si>
  <si>
    <t>R-1234yf</t>
  </si>
  <si>
    <t>CFC-11</t>
  </si>
  <si>
    <t>CFC-12</t>
  </si>
  <si>
    <t>HCFC-22</t>
  </si>
  <si>
    <t>Clim et Ref</t>
  </si>
  <si>
    <t>HFC-23</t>
  </si>
  <si>
    <t>HFC-32</t>
  </si>
  <si>
    <t>HFC-125</t>
  </si>
  <si>
    <t>Climatisation</t>
  </si>
  <si>
    <t>HFC-143a</t>
  </si>
  <si>
    <t>R-404a</t>
  </si>
  <si>
    <t>réfrigération</t>
  </si>
  <si>
    <t>R-407c</t>
  </si>
  <si>
    <t>climatisation</t>
  </si>
  <si>
    <t>R-448a</t>
  </si>
  <si>
    <t>R-513a</t>
  </si>
  <si>
    <t>HFO-1234yf</t>
  </si>
  <si>
    <t>HFO-1234ze</t>
  </si>
  <si>
    <t> </t>
  </si>
  <si>
    <r>
      <t>CO</t>
    </r>
    <r>
      <rPr>
        <b/>
        <vertAlign val="subscript"/>
        <sz val="11"/>
        <color theme="1"/>
        <rFont val="Calibri (Corps)"/>
      </rPr>
      <t>2</t>
    </r>
    <r>
      <rPr>
        <b/>
        <sz val="11"/>
        <color theme="1"/>
        <rFont val="Calibri"/>
        <family val="2"/>
        <scheme val="minor"/>
      </rPr>
      <t>éq</t>
    </r>
  </si>
  <si>
    <t>Transition Énergie Québec (2019) Facteurs d'émission et de conversion.  https://transitionenergetique.gouv.qc.ca/fileadmin/medias/pdf/FacteursEmission.pdf</t>
  </si>
  <si>
    <t>Train</t>
  </si>
  <si>
    <t>Production</t>
  </si>
  <si>
    <t>Pays / Province</t>
  </si>
  <si>
    <t>Producteur</t>
  </si>
  <si>
    <r>
      <t>[gCO</t>
    </r>
    <r>
      <rPr>
        <b/>
        <vertAlign val="subscript"/>
        <sz val="11"/>
        <color theme="1"/>
        <rFont val="Calibri"/>
        <family val="2"/>
        <scheme val="minor"/>
      </rPr>
      <t>2</t>
    </r>
    <r>
      <rPr>
        <b/>
        <sz val="11"/>
        <color theme="1"/>
        <rFont val="Calibri"/>
        <family val="2"/>
        <scheme val="minor"/>
      </rPr>
      <t>/kWh]</t>
    </r>
  </si>
  <si>
    <r>
      <t>[gCH</t>
    </r>
    <r>
      <rPr>
        <b/>
        <vertAlign val="subscript"/>
        <sz val="11"/>
        <color theme="1"/>
        <rFont val="Calibri"/>
        <family val="2"/>
        <scheme val="minor"/>
      </rPr>
      <t>4</t>
    </r>
    <r>
      <rPr>
        <b/>
        <sz val="11"/>
        <color theme="1"/>
        <rFont val="Calibri"/>
        <family val="2"/>
        <scheme val="minor"/>
      </rPr>
      <t>/kWh]</t>
    </r>
  </si>
  <si>
    <r>
      <t>[gN</t>
    </r>
    <r>
      <rPr>
        <b/>
        <vertAlign val="subscript"/>
        <sz val="11"/>
        <color theme="1"/>
        <rFont val="Calibri"/>
        <family val="2"/>
        <scheme val="minor"/>
      </rPr>
      <t>2</t>
    </r>
    <r>
      <rPr>
        <b/>
        <sz val="11"/>
        <color theme="1"/>
        <rFont val="Calibri"/>
        <family val="2"/>
        <scheme val="minor"/>
      </rPr>
      <t>O/kWh]</t>
    </r>
  </si>
  <si>
    <r>
      <t>[gCO</t>
    </r>
    <r>
      <rPr>
        <b/>
        <vertAlign val="subscript"/>
        <sz val="11"/>
        <color theme="1"/>
        <rFont val="Calibri (Corps)"/>
      </rPr>
      <t>2</t>
    </r>
    <r>
      <rPr>
        <b/>
        <sz val="11"/>
        <color theme="1"/>
        <rFont val="Calibri"/>
        <family val="2"/>
        <scheme val="minor"/>
      </rPr>
      <t>eq/kWh]</t>
    </r>
  </si>
  <si>
    <t>Hydro-Québec</t>
  </si>
  <si>
    <t>Ontario</t>
  </si>
  <si>
    <t>Terre-Neuve Labrador</t>
  </si>
  <si>
    <t>Nouvelle Écosse</t>
  </si>
  <si>
    <t>Nouveau Brunswick</t>
  </si>
  <si>
    <t>île du Prince Édouard</t>
  </si>
  <si>
    <t>Manitoba</t>
  </si>
  <si>
    <t>Saskatchewan</t>
  </si>
  <si>
    <t>Alberta</t>
  </si>
  <si>
    <t>Conlombie Britanique</t>
  </si>
  <si>
    <t>Yukon</t>
  </si>
  <si>
    <t>Territoire du Nord-Ouest</t>
  </si>
  <si>
    <t>Nunavut</t>
  </si>
  <si>
    <t>Bangladesh</t>
  </si>
  <si>
    <t>(Our Wolrd in Data, 2021) https://ourworldindata.org/grapher/carbon-intensity-electricity?tab=chart&amp;country=CHN~BGD~CAN~IND~PAK</t>
  </si>
  <si>
    <t>Inde</t>
  </si>
  <si>
    <t>Pakistan</t>
  </si>
  <si>
    <t>Chine</t>
  </si>
  <si>
    <t>Greenhouse Gas Protocol (2017). Emission Factors from Cross-Sector Tools. Wooksheet version March 2017. (Chine moyenne 2008)  https://ghgprotocol.org/calculation-tools</t>
  </si>
  <si>
    <t>Taiwan</t>
  </si>
  <si>
    <t>Greenhouse Gas Protocol (2017). Emission Factors from Cross-Sector Tools. Wooksheet version March 2017. (Taiwan 2010)  https://ghgprotocol.org/calculation-tools</t>
  </si>
  <si>
    <t>États-Unis</t>
  </si>
  <si>
    <t>Greenhouse Gas Protocol (2017). Emission Factors from Cross-Sector Tools. Wooksheet version March 2017. (États-Unis moyenne 2014)  https://ghgprotocol.org/calculation-tools</t>
  </si>
  <si>
    <t>Distribution</t>
  </si>
  <si>
    <t>Colonnes à cacher</t>
  </si>
  <si>
    <t>Calcul de l'incertitude total</t>
  </si>
  <si>
    <t>%</t>
  </si>
  <si>
    <t>Niveau d'incertitude</t>
  </si>
  <si>
    <t>Explication</t>
  </si>
  <si>
    <t>Incertitude</t>
  </si>
  <si>
    <t>pondération</t>
  </si>
  <si>
    <t>incertitude pondérée</t>
  </si>
  <si>
    <t>Faible</t>
  </si>
  <si>
    <t>Moyen</t>
  </si>
  <si>
    <t>Élevé</t>
  </si>
  <si>
    <t>Niveau d'incertitude global :</t>
  </si>
  <si>
    <t>moyenne pondérée</t>
  </si>
  <si>
    <t>moyenne arrondie</t>
  </si>
  <si>
    <t>Débarré !</t>
  </si>
  <si>
    <t>Liste de références des données</t>
  </si>
  <si>
    <t>Historique des versions et des mises à jour</t>
  </si>
  <si>
    <t>Description de la mise à jour</t>
  </si>
  <si>
    <t>Calculateur en construction</t>
  </si>
  <si>
    <t>Programmation du contrôle d'affichage des bulles séparer par onglet (Accueil, Menu et Source 1)</t>
  </si>
  <si>
    <t>Mise à jour et refonte de l'onglet PRP.
Ajout de facteurs d'émissions dans l'onglet FÉ.
Programmation de la Source #2 et 50% de la Source #4.</t>
  </si>
  <si>
    <t>Source #4, #6, #13 et #22 complété.
Source #8 partiellement complété.
Mise à jour et ajout de facteurs d'émissions dans FÉ.
Retrait de l'onglet Facteurs de Conversions (FC), car intégré dans FÉ.</t>
  </si>
  <si>
    <t>Explorer le calculateur à l'aide de l'onglet menu. ---------------------------------------&gt;</t>
  </si>
  <si>
    <t>**Lien web à venir**</t>
  </si>
  <si>
    <t>Simplification des instructions à la page d'accueil.
Ajout d'explications dans les onglets à adapté selon les activités des organisations.</t>
  </si>
  <si>
    <t>Alpha 2.2</t>
  </si>
  <si>
    <t>Alpha 2.3</t>
  </si>
  <si>
    <t>Alpha 2.4</t>
  </si>
  <si>
    <t>Alpha 2.5</t>
  </si>
  <si>
    <t>Alpha 2.6</t>
  </si>
  <si>
    <t>Alpha 2.7</t>
  </si>
  <si>
    <t>Finalisation de la description du contenue des onglets.
Correction du bug pour l'ajout de ligne.</t>
  </si>
  <si>
    <t>Dans les onglets, seules les cases blanches peuvent être modifiées.    -------------&gt;</t>
  </si>
  <si>
    <t>6)</t>
  </si>
  <si>
    <t>Année évaluée</t>
  </si>
  <si>
    <t>Plan du calcultateur et liens rapides</t>
  </si>
  <si>
    <t>Comptabilisation des émissions de gaz à effet de serre (GES)</t>
  </si>
  <si>
    <t>Visionnez le tutoriel : -------------------------------------------------------------------------&gt;</t>
  </si>
  <si>
    <t>Indiquez ci-dessus le nom de l'organisation.</t>
  </si>
  <si>
    <t>Entrez la date de début et de fin de l'année évaluée.</t>
  </si>
  <si>
    <t>Pour afficher/masquer les bulles explicatives, cliquez sur ce bouton : --------------&gt;</t>
  </si>
  <si>
    <t>Utilisez la dernière version du calculateur : -----------------------------------------------&gt;</t>
  </si>
  <si>
    <t>Ensemble, prenons action dans la lutte aux changements climatiques !</t>
  </si>
  <si>
    <t>(Sélectionner)</t>
  </si>
  <si>
    <t>Bâtiments et compteurs</t>
  </si>
  <si>
    <t>Consommation électrique totale pour l'année</t>
  </si>
  <si>
    <t>Émissions liées à la distribution</t>
  </si>
  <si>
    <t>Facteurs d'émissions</t>
  </si>
  <si>
    <t>Conlombie-Britanique</t>
  </si>
  <si>
    <t>Territoires du Nord-Ouest</t>
  </si>
  <si>
    <t>Émissions directes provenant des procédés et élevages d'animaux</t>
  </si>
  <si>
    <t>Émissions fugitives directes (Réfrigérants)</t>
  </si>
  <si>
    <t>Émissions directes provenant de l'usage des sols (incluant agricoles) et de la foresterie</t>
  </si>
  <si>
    <r>
      <t>CO</t>
    </r>
    <r>
      <rPr>
        <vertAlign val="subscript"/>
        <sz val="11"/>
        <color theme="1"/>
        <rFont val="Calibri"/>
        <family val="2"/>
        <scheme val="minor"/>
      </rPr>
      <t>2</t>
    </r>
  </si>
  <si>
    <r>
      <t>CH</t>
    </r>
    <r>
      <rPr>
        <vertAlign val="subscript"/>
        <sz val="11"/>
        <color theme="1"/>
        <rFont val="Calibri"/>
        <family val="2"/>
        <scheme val="minor"/>
      </rPr>
      <t>4</t>
    </r>
  </si>
  <si>
    <r>
      <t>CF</t>
    </r>
    <r>
      <rPr>
        <vertAlign val="subscript"/>
        <sz val="11"/>
        <color theme="1"/>
        <rFont val="Calibri"/>
        <family val="2"/>
        <scheme val="minor"/>
      </rPr>
      <t>4</t>
    </r>
  </si>
  <si>
    <r>
      <t>SF</t>
    </r>
    <r>
      <rPr>
        <vertAlign val="subscript"/>
        <sz val="11"/>
        <color theme="1"/>
        <rFont val="Calibri"/>
        <family val="2"/>
        <scheme val="minor"/>
      </rPr>
      <t>6</t>
    </r>
  </si>
  <si>
    <t>Alpha 2.8</t>
  </si>
  <si>
    <t>Correction de l'onglet "Réfrigérants" et du lien avec Bilan GES
Ajout de la Macro "Ajout de ligne" dans l'onglet "Références"
Ajout d'un bouton COMMENCER à la page d'accueil pour rappeler d'activer les macros avant de commencer.</t>
  </si>
  <si>
    <t xml:space="preserve">Les macros sont activées et vous êtes prêt ? </t>
  </si>
  <si>
    <t>Progression</t>
  </si>
  <si>
    <t>Liste des références des données brutes comptabilisées dans le présent inventaire</t>
  </si>
  <si>
    <t>Progression des émissions de GES</t>
  </si>
  <si>
    <t>Totaux:</t>
  </si>
  <si>
    <t>Combustion fixe</t>
  </si>
  <si>
    <t>Combustion mobile</t>
  </si>
  <si>
    <t>Procédés</t>
  </si>
  <si>
    <t>Autre énergie</t>
  </si>
  <si>
    <t>Production/Distribution</t>
  </si>
  <si>
    <t>Achat de bien</t>
  </si>
  <si>
    <t>Transport Amont</t>
  </si>
  <si>
    <t>Déplacement d'affaire</t>
  </si>
  <si>
    <t>Visiteurs</t>
  </si>
  <si>
    <t>Transport Aval</t>
  </si>
  <si>
    <t>Utilisation des produits</t>
  </si>
  <si>
    <t xml:space="preserve">Consommation électrique </t>
  </si>
  <si>
    <r>
      <t>N</t>
    </r>
    <r>
      <rPr>
        <vertAlign val="subscript"/>
        <sz val="11"/>
        <color theme="1"/>
        <rFont val="Calibri"/>
        <family val="2"/>
        <scheme val="minor"/>
      </rPr>
      <t>2</t>
    </r>
    <r>
      <rPr>
        <sz val="11"/>
        <color theme="1"/>
        <rFont val="Calibri"/>
        <family val="2"/>
        <scheme val="minor"/>
      </rPr>
      <t>O</t>
    </r>
  </si>
  <si>
    <t>MENU</t>
  </si>
  <si>
    <t>PARTIE 3 : DÉTAILS TECHNIQUES</t>
  </si>
  <si>
    <t>Mot de passe :</t>
  </si>
  <si>
    <t>POTENTIEL DE RÉCHAUFFEMENT PLANÉTAIRE (PRP)</t>
  </si>
  <si>
    <t>GAZ À EFFET DE SERRE</t>
  </si>
  <si>
    <t>RÉFRIGÉRANTS</t>
  </si>
  <si>
    <t>CALCUL DES INCERTITUDES</t>
  </si>
  <si>
    <r>
      <t>Totaux [tCO</t>
    </r>
    <r>
      <rPr>
        <b/>
        <vertAlign val="subscript"/>
        <sz val="14"/>
        <color theme="0"/>
        <rFont val="Calibri"/>
        <family val="2"/>
        <scheme val="minor"/>
      </rPr>
      <t>2</t>
    </r>
    <r>
      <rPr>
        <b/>
        <sz val="14"/>
        <color theme="0"/>
        <rFont val="Calibri"/>
        <family val="2"/>
        <scheme val="minor"/>
      </rPr>
      <t>éq]</t>
    </r>
  </si>
  <si>
    <r>
      <t xml:space="preserve"> tCO</t>
    </r>
    <r>
      <rPr>
        <b/>
        <vertAlign val="subscript"/>
        <sz val="14"/>
        <color theme="0"/>
        <rFont val="Calibri"/>
        <family val="2"/>
        <scheme val="minor"/>
      </rPr>
      <t>2</t>
    </r>
    <r>
      <rPr>
        <b/>
        <sz val="14"/>
        <color theme="0"/>
        <rFont val="Calibri"/>
        <family val="2"/>
        <scheme val="minor"/>
      </rPr>
      <t>éq.</t>
    </r>
  </si>
  <si>
    <r>
      <t>CO</t>
    </r>
    <r>
      <rPr>
        <b/>
        <vertAlign val="subscript"/>
        <sz val="14"/>
        <color theme="0"/>
        <rFont val="Calibri"/>
        <family val="2"/>
        <scheme val="minor"/>
      </rPr>
      <t>2</t>
    </r>
  </si>
  <si>
    <r>
      <t>CH</t>
    </r>
    <r>
      <rPr>
        <b/>
        <vertAlign val="subscript"/>
        <sz val="14"/>
        <color theme="0"/>
        <rFont val="Calibri"/>
        <family val="2"/>
        <scheme val="minor"/>
      </rPr>
      <t>4</t>
    </r>
  </si>
  <si>
    <r>
      <t>N</t>
    </r>
    <r>
      <rPr>
        <b/>
        <vertAlign val="subscript"/>
        <sz val="14"/>
        <color theme="0"/>
        <rFont val="Calibri"/>
        <family val="2"/>
        <scheme val="minor"/>
      </rPr>
      <t>2</t>
    </r>
    <r>
      <rPr>
        <b/>
        <sz val="14"/>
        <color theme="0"/>
        <rFont val="Calibri"/>
        <family val="2"/>
        <scheme val="minor"/>
      </rPr>
      <t>O</t>
    </r>
  </si>
  <si>
    <r>
      <rPr>
        <sz val="11"/>
        <rFont val="Calibri"/>
        <family val="2"/>
      </rPr>
      <t>± 5%</t>
    </r>
  </si>
  <si>
    <r>
      <rPr>
        <sz val="11"/>
        <rFont val="Calibri"/>
        <family val="2"/>
      </rPr>
      <t>± 15%</t>
    </r>
  </si>
  <si>
    <r>
      <rPr>
        <sz val="11"/>
        <rFont val="Calibri"/>
        <family val="2"/>
      </rPr>
      <t>± 30%</t>
    </r>
  </si>
  <si>
    <t/>
  </si>
  <si>
    <t>Équation 3.1</t>
  </si>
  <si>
    <t>GIEC 2006, ch.3</t>
  </si>
  <si>
    <t>Équation 3.2</t>
  </si>
  <si>
    <t>% (Texte)</t>
  </si>
  <si>
    <t>Évolution des besoins énergétiques [kWh]</t>
  </si>
  <si>
    <t>Non</t>
  </si>
  <si>
    <t>Guide de démarrage</t>
  </si>
  <si>
    <t>Questions</t>
  </si>
  <si>
    <t>#1</t>
  </si>
  <si>
    <t>#2</t>
  </si>
  <si>
    <t>#3</t>
  </si>
  <si>
    <t>#4</t>
  </si>
  <si>
    <t>#5</t>
  </si>
  <si>
    <t>#6</t>
  </si>
  <si>
    <t>#7</t>
  </si>
  <si>
    <t>#8</t>
  </si>
  <si>
    <t>#9</t>
  </si>
  <si>
    <t>#10</t>
  </si>
  <si>
    <t>Réponses</t>
  </si>
  <si>
    <t>Commencer</t>
  </si>
  <si>
    <t>Y a-t-il des équipements de réfrigération ou de climatisation sous la responsabilité de l'organisation ?
(Exemples : Climatiseur, réfrigérateur, congélateur, thermopompe, etc.)</t>
  </si>
  <si>
    <t>Liste de choix</t>
  </si>
  <si>
    <t>#11</t>
  </si>
  <si>
    <t>#12</t>
  </si>
  <si>
    <t>#13</t>
  </si>
  <si>
    <t>#14</t>
  </si>
  <si>
    <t>#15</t>
  </si>
  <si>
    <t>#16</t>
  </si>
  <si>
    <t>#17</t>
  </si>
  <si>
    <t>#18</t>
  </si>
  <si>
    <t>#19</t>
  </si>
  <si>
    <t>#20</t>
  </si>
  <si>
    <t>#21</t>
  </si>
  <si>
    <t>#22</t>
  </si>
  <si>
    <t>#23</t>
  </si>
  <si>
    <t>Instructions</t>
  </si>
  <si>
    <t>PARTIE 1 : INTRODUCTION et RÉSULTATS</t>
  </si>
  <si>
    <t>Votre organisation achète-t-elle des biens, des services ou des matériaux ?
(Exemples : Importation de produits bruts ou semi-finis, compteur d'eau potable, achats d'ordinateurs et de papier, etc.)</t>
  </si>
  <si>
    <t>La contruction de biens immobiliers détenues ou contrôlées par votre organisation a-t-il eu lieu ?
(Exemples : Construction d'un immeubles à bureau, agradissement d'usine, etc.)</t>
  </si>
  <si>
    <t>Des déchets sont-ils générés lors des opérations ?
(Exemples : Résidus alimentaires, traitement d'eaus poluées, rejets de production, etc.)</t>
  </si>
  <si>
    <t>Des clients et des visiteurs se déplacent-ils jusqu'à votre site ?
(Exemples : Magasin de grande surface, évènements, conférences, etc.)</t>
  </si>
  <si>
    <t>Les employés se déplacent-ils de leur lieu de résidence jusqu'à leur lieu de travail ?
(Exemples : Aller et retour quotidien pour se rendre au bureau ou à l'usine et revenir à la maison.)</t>
  </si>
  <si>
    <t>Vos bâtiments importent-ils de l'énergie autre que de l'électricité ?
(Exemple : Vapeur importée d'un bâtiment voisin, dont la production de chaleur est hors du contrôle de l'organisation.)</t>
  </si>
  <si>
    <t>(Cette source est comptabilisée automatiquement. Aucune action n'est requise. Si vous souhaitez l'afficher, sélectionnez "oui".)</t>
  </si>
  <si>
    <t>En lien avec la question #9, les biens achetés et/ou importés ont-ils voyagé par divers modes de transport jusqu'à votre installation ?
(Exemples : Transport de conteneur par train ou par bateau, transport d'échantillon par avion, livraison par camion, etc.)</t>
  </si>
  <si>
    <t>Est-ce que les employés de l'organisation se déplacent dans le cadre de leur travail ?
(Exemples : Rendre visite à des clients ou des fournisseurs.)</t>
  </si>
  <si>
    <t>Votre organisation loue-t-elle des locaux dans lesquels elle opère ses activités ?
(Exemples : Fabrication et exploitation d'actifs loués, locaux à bureaux, entreposage, atelier, etc.)</t>
  </si>
  <si>
    <t>Votre organisation investie-t-elle dans l'immobilier ou dans d'autres organisations ?
(Exemples : Prises de participations dans des activités externes aux opérations de l'organisation.)</t>
  </si>
  <si>
    <t>Les biens offerts par votre organisation sont-ils distribués par transport de marchandise ?
(Exemples : Livraison par camion, entreprosage, centre de distribution et vente au détail, etc.)</t>
  </si>
  <si>
    <t>Les procédés de production émettent-ils des gaz à effet de serre (GES) ?
(Exemples : Décarbonation du calcaire, traitement des déchêts, bétails, utilisation d'engrais, etc.)</t>
  </si>
  <si>
    <t>Les produits finis émettent-ils des gaz à effet de serre (GES) lors de leur utilisation ?
(Exemples : Automobile, génératrice, souffleur à feuille, etc.)</t>
  </si>
  <si>
    <t>En fin de vie, le traitement des produits pourrait-il émettre des gaz à effet de serre (GES) ?
(Exemples : Réfrigérateurs, vêtements de coton, recyclage du papier, etc.)</t>
  </si>
  <si>
    <t>L'organisation implique-t-elle des franchisés ?
(Exemples : Bannière de super-marché, magasin ou restaurant indépendant affilié, etc.)</t>
  </si>
  <si>
    <t>Votre organisation offre-t-elle des services de location ?
(Exemples : Location de véhicule, d'équipements, d'espace de bureaux, d'entreposage, de logements, etc.)</t>
  </si>
  <si>
    <t>Il y a-t-il d'autres sources d'émissions qui n'auraient pas été identifiées dans les précédentes questions ?</t>
  </si>
  <si>
    <r>
      <t>CO</t>
    </r>
    <r>
      <rPr>
        <b/>
        <vertAlign val="subscript"/>
        <sz val="11"/>
        <color theme="1"/>
        <rFont val="Calibri"/>
        <family val="2"/>
      </rPr>
      <t>2</t>
    </r>
  </si>
  <si>
    <r>
      <t>CH</t>
    </r>
    <r>
      <rPr>
        <b/>
        <vertAlign val="subscript"/>
        <sz val="11"/>
        <color theme="1"/>
        <rFont val="Calibri"/>
        <family val="2"/>
      </rPr>
      <t>4</t>
    </r>
  </si>
  <si>
    <r>
      <t>N</t>
    </r>
    <r>
      <rPr>
        <b/>
        <vertAlign val="subscript"/>
        <sz val="11"/>
        <color theme="1"/>
        <rFont val="Calibri"/>
        <family val="2"/>
      </rPr>
      <t>2</t>
    </r>
    <r>
      <rPr>
        <b/>
        <sz val="11"/>
        <color theme="1"/>
        <rFont val="Calibri"/>
        <family val="2"/>
      </rPr>
      <t>O</t>
    </r>
  </si>
  <si>
    <t>Facteurs de conversion</t>
  </si>
  <si>
    <t>Distance</t>
  </si>
  <si>
    <t>Conversion</t>
  </si>
  <si>
    <t>km/miles =</t>
  </si>
  <si>
    <t>UnitConverters.net - https://www.unitconverters.net/length/miles-to-km.htm</t>
  </si>
  <si>
    <t>Distributeur</t>
  </si>
  <si>
    <t>Détient-elle ou utilise-t-elle un ou plusieurs véhicules, machines ou moteurs à combustion mobile ?
(Exemples : voiture, camion, train, bateau, avion, machinerie lourde, équipement de levage, etc.)</t>
  </si>
  <si>
    <t>Les activités affectent-elles l'usage des sols et arbres ?
(Exemples : Utilisation des terres, changements d'usages, coupe ou plantation d'arbre, etc.)</t>
  </si>
  <si>
    <t>Est-ce que des compteurs de comsommation d'électricité sont sous la responsabilité de votre organisation ?
(Exemple : Vous recevez un compte d'électricité d'Hydro-Québec, d'Hydro-Sherbrooke ou autre)</t>
  </si>
  <si>
    <t>Est-ce que votre organisation utilise des équipements immobiles fonctionnant avec des combustibles fossiles ?
(Exemples : Chaudière au gaz (Énergir), génératrice, four au propane, etc.)</t>
  </si>
  <si>
    <t>Totaux</t>
  </si>
  <si>
    <t>Autre (Créer un compteur dans le tableau ci-dessus)</t>
  </si>
  <si>
    <t>1.0.1</t>
  </si>
  <si>
    <t>1.0.0</t>
  </si>
  <si>
    <t>1.0.2</t>
  </si>
  <si>
    <t>1.0.3</t>
  </si>
  <si>
    <t>Étape #1 - Liste des compteurs d'électricité</t>
  </si>
  <si>
    <t>Étape #2 - Comptabilisation des données</t>
  </si>
  <si>
    <t>janvier</t>
  </si>
  <si>
    <t>février</t>
  </si>
  <si>
    <t>1.0.4</t>
  </si>
  <si>
    <t xml:space="preserve">Outil développé par Pierre-Emile Leblanc Comtois en collaboration avec Magog Vert, appuyé par  la Clinique en environnement du CUFE et par la Bourse Impact TELUS. </t>
  </si>
  <si>
    <t>1.0.5</t>
  </si>
  <si>
    <t>kWh/Gj =</t>
  </si>
  <si>
    <t>Consommation d'électrique</t>
  </si>
  <si>
    <t>Émissions liées à l'extraction, la production et la distribution des combustibles fossiles et émissions liées à la distribution de l'électricité par source d'émission</t>
  </si>
  <si>
    <t>pe.leblanc-comtois@i-ges.ca</t>
  </si>
  <si>
    <t>Contactez nous</t>
  </si>
  <si>
    <t>1.0.6</t>
  </si>
  <si>
    <t>Sherbrooke, Qc</t>
  </si>
  <si>
    <t>Hydrogène (H) [g/mol]</t>
  </si>
  <si>
    <t>Carbone (C) [g/mol]</t>
  </si>
  <si>
    <t>Oxygène (O) [g/mol]</t>
  </si>
  <si>
    <r>
      <t>N</t>
    </r>
    <r>
      <rPr>
        <b/>
        <vertAlign val="subscript"/>
        <sz val="11"/>
        <color theme="1"/>
        <rFont val="Calibri"/>
        <family val="2"/>
        <scheme val="minor"/>
      </rPr>
      <t>2</t>
    </r>
    <r>
      <rPr>
        <b/>
        <sz val="11"/>
        <color theme="1"/>
        <rFont val="Calibri"/>
        <family val="2"/>
        <scheme val="minor"/>
      </rPr>
      <t>O</t>
    </r>
  </si>
  <si>
    <t>Azote (N) [g/mol]</t>
  </si>
  <si>
    <r>
      <t>Dioxyde de carbone (CO</t>
    </r>
    <r>
      <rPr>
        <vertAlign val="subscript"/>
        <sz val="11"/>
        <color theme="1"/>
        <rFont val="Calibri"/>
        <family val="2"/>
      </rPr>
      <t>2</t>
    </r>
    <r>
      <rPr>
        <sz val="11"/>
        <color theme="1"/>
        <rFont val="Calibri"/>
        <family val="2"/>
      </rPr>
      <t>)  [g/mol]</t>
    </r>
  </si>
  <si>
    <r>
      <t>Acétylène (C</t>
    </r>
    <r>
      <rPr>
        <vertAlign val="subscript"/>
        <sz val="11"/>
        <color theme="1"/>
        <rFont val="Calibri"/>
        <family val="2"/>
      </rPr>
      <t>2</t>
    </r>
    <r>
      <rPr>
        <sz val="11"/>
        <color theme="1"/>
        <rFont val="Calibri"/>
        <family val="2"/>
      </rPr>
      <t>H</t>
    </r>
    <r>
      <rPr>
        <vertAlign val="subscript"/>
        <sz val="11"/>
        <color theme="1"/>
        <rFont val="Calibri"/>
        <family val="2"/>
      </rPr>
      <t>2</t>
    </r>
    <r>
      <rPr>
        <sz val="11"/>
        <color theme="1"/>
        <rFont val="Calibri"/>
        <family val="2"/>
      </rPr>
      <t>)  [g/mol]</t>
    </r>
  </si>
  <si>
    <t>Tableau périodique - https://ptable.com/?lang=fr#Propri%C3%A9t%C3%A9s</t>
  </si>
  <si>
    <t>CNESST, Fiche technique de l'acétylène - https://reptox.cnesst.gouv.qc.ca/pages/fiche-complete.aspx?no_produit=497</t>
  </si>
  <si>
    <t>Oxymax, coefficients de conversion de gaz - https://www.oxymax.ca/coefficients-de-conversion-des-gaz/</t>
  </si>
  <si>
    <t>Argon</t>
  </si>
  <si>
    <t>Azote</t>
  </si>
  <si>
    <t>[kg/L]</t>
  </si>
  <si>
    <r>
      <t>[kg/m</t>
    </r>
    <r>
      <rPr>
        <b/>
        <vertAlign val="superscript"/>
        <sz val="11"/>
        <color theme="1"/>
        <rFont val="Calibri"/>
        <family val="2"/>
      </rPr>
      <t>3</t>
    </r>
    <r>
      <rPr>
        <b/>
        <sz val="11"/>
        <color theme="1"/>
        <rFont val="Calibri"/>
        <family val="2"/>
      </rPr>
      <t>]</t>
    </r>
  </si>
  <si>
    <r>
      <t>CO</t>
    </r>
    <r>
      <rPr>
        <vertAlign val="subscript"/>
        <sz val="11"/>
        <color theme="1"/>
        <rFont val="Calibri"/>
        <family val="2"/>
      </rPr>
      <t>2</t>
    </r>
  </si>
  <si>
    <t>Hydrogène</t>
  </si>
  <si>
    <t>Oxygène</t>
  </si>
  <si>
    <t>Pierre-Emile Leblanc Comtois ing. MBA M.Env.</t>
  </si>
  <si>
    <t>Ce calculateur répond aux normes ISO 14064-1 et ISO 14069.</t>
  </si>
  <si>
    <t>La version de base de cet outil permet à votre organisation de calculer les pstes d'émissions 1, 2, 4, 6 et 8.</t>
  </si>
  <si>
    <t>Si vous souhaitez inclure dans votre inventaire d'autres sources d'émissions dans d'autres postes (par exemple pour répondre aux exigences de la norme ISO 14064-1), contactez nous.</t>
  </si>
  <si>
    <t>POSTE 1 - COMBUSTION FIXE</t>
  </si>
  <si>
    <t>Poste d'émission</t>
  </si>
  <si>
    <t>PARTIE 2 : POSTES D'ÉMISSIONS DE GES</t>
  </si>
  <si>
    <t>POSTE 2 - COMBUSTION MOBILE</t>
  </si>
  <si>
    <t>POSTE 3 - ÉMISSIONS DIRECTES PROVENANT DES PROCÉDÉS</t>
  </si>
  <si>
    <t>POSTE 4 - RÉFRIGÉRANTS</t>
  </si>
  <si>
    <t>POSTE 5 - USAGE DES SOLS ET DES FORÊTS</t>
  </si>
  <si>
    <t>POSTE 6 - ÉLECTRICITÉ</t>
  </si>
  <si>
    <t>POSTE 7 - ÉNERGIES IMPORTÉES AUTRE QUE L'ÉLECTRICITÉ</t>
  </si>
  <si>
    <t>POSTE 8 - ÉMISSIONS DÛS À LA PRODUCTION ET À LA DISTRIBUTON DE L'ÉNERGIE</t>
  </si>
  <si>
    <t>Poste 6</t>
  </si>
  <si>
    <t>POSTE 9 - ACHATS DE BIEN</t>
  </si>
  <si>
    <t>POSTE 10 - IMMOBILISATIONS</t>
  </si>
  <si>
    <t>POSTE 11 - DÉCHETS</t>
  </si>
  <si>
    <t>Liste des gaz a effet de serre et leur Potentiel de Réchauffement Planétaire (PRP)</t>
  </si>
  <si>
    <t>POSTE 12 - TRANSPORT ET DISTRIBUTION EN AMONT</t>
  </si>
  <si>
    <t>POSTE 17 - TRANSPORT DES MARCHANDISES EN AVAL</t>
  </si>
  <si>
    <t>POSTE 13 - DÉPLACEMENTS D'AFFAIRES</t>
  </si>
  <si>
    <t>POSTE 14 - ACTIFS LOUÉS EN AMONT</t>
  </si>
  <si>
    <t>POSTE 15 - INVESTISSEMENTS</t>
  </si>
  <si>
    <t>POSTE 16 - DÉPLACEMENTS DES CLIENTS ET DES VISITEURS</t>
  </si>
  <si>
    <t>POSTE 18 - UTILISATION DES PRODUITS</t>
  </si>
  <si>
    <t>POSTE 19 - FIN DE VIE DES PRODUITS</t>
  </si>
  <si>
    <t>POSTE 20 - FRANCHISES EN AVAL</t>
  </si>
  <si>
    <t>POSTE 21 - ACTIFS LOUÉS EN AVAL</t>
  </si>
  <si>
    <t>POSTE 22 - NAVETTAGE DES EMPLOYÉS (TRAJETS DOMICILE-TRAVAIL)</t>
  </si>
  <si>
    <t>POSTE 23 - AUTRES</t>
  </si>
  <si>
    <t>Poste</t>
  </si>
  <si>
    <t>No.</t>
  </si>
  <si>
    <t>poste 1</t>
  </si>
  <si>
    <t>poste 2</t>
  </si>
  <si>
    <t>poste 3</t>
  </si>
  <si>
    <t>poste 4</t>
  </si>
  <si>
    <t>poste 5</t>
  </si>
  <si>
    <t>poste 6</t>
  </si>
  <si>
    <t>poste 7</t>
  </si>
  <si>
    <t>poste 12</t>
  </si>
  <si>
    <t>poste 13</t>
  </si>
  <si>
    <t>poste 16</t>
  </si>
  <si>
    <t>poste 17</t>
  </si>
  <si>
    <t>poste 22</t>
  </si>
  <si>
    <t>poste 8</t>
  </si>
  <si>
    <t>poste 9</t>
  </si>
  <si>
    <t>poste 10</t>
  </si>
  <si>
    <t>poste 11</t>
  </si>
  <si>
    <t>poste 14</t>
  </si>
  <si>
    <t>poste 15</t>
  </si>
  <si>
    <t>poste 18</t>
  </si>
  <si>
    <t>poste 19</t>
  </si>
  <si>
    <t>poste 20</t>
  </si>
  <si>
    <t>poste 21</t>
  </si>
  <si>
    <t>poste 23</t>
  </si>
  <si>
    <t>Liquide</t>
  </si>
  <si>
    <t>Gazeux</t>
  </si>
  <si>
    <r>
      <t>Méthane (CH</t>
    </r>
    <r>
      <rPr>
        <vertAlign val="subscript"/>
        <sz val="11"/>
        <color theme="1"/>
        <rFont val="Calibri"/>
        <family val="2"/>
      </rPr>
      <t>4</t>
    </r>
    <r>
      <rPr>
        <sz val="11"/>
        <color theme="1"/>
        <rFont val="Calibri"/>
        <family val="2"/>
      </rPr>
      <t>)  [g/mol]</t>
    </r>
  </si>
  <si>
    <t>NIR2023, PT3, annexe A13, tableau A13-7, p.67</t>
  </si>
  <si>
    <t>NIR2023, PT3, annexe A13, tableau A13-6, p.66</t>
  </si>
  <si>
    <t>NIR2023, PT3, annexe A13, tableau A13-2, p.62</t>
  </si>
  <si>
    <t>NIR2023, PT3, annexe A13, tableau A13-4, p.64</t>
  </si>
  <si>
    <t>NIR2023, PT3, annexe A13, tableau A13-5, p.65</t>
  </si>
  <si>
    <t>NIR2023, PT3, annexe A13, tableau A13-3, p.63</t>
  </si>
  <si>
    <t>NIR2023, PT3, annexe A13, tableau A13-8, p.68</t>
  </si>
  <si>
    <t>NIR2023, PT3, annexe A13, tableau A13-9, p.69</t>
  </si>
  <si>
    <t>NIR2023, PT3, annexe A13, tableau A13-10, p.70</t>
  </si>
  <si>
    <t>NIR2023, PT3, annexe A13, tableau A13-11, p.71</t>
  </si>
  <si>
    <t>NIR2023, PT3, annexe A13, tableau A13-12, p.72</t>
  </si>
  <si>
    <t>NIR2023, PT3, annexe A13, tableau A13-13, p.73</t>
  </si>
  <si>
    <t>NIR2023, PT3, annexe A13, tableau A13-14, p.74</t>
  </si>
  <si>
    <t>1.0.7</t>
  </si>
  <si>
    <r>
      <t>CO</t>
    </r>
    <r>
      <rPr>
        <b/>
        <vertAlign val="subscript"/>
        <sz val="14"/>
        <color theme="0"/>
        <rFont val="Calibri"/>
        <family val="2"/>
        <scheme val="minor"/>
      </rPr>
      <t>2</t>
    </r>
    <r>
      <rPr>
        <b/>
        <sz val="14"/>
        <color theme="0"/>
        <rFont val="Calibri"/>
        <family val="2"/>
        <scheme val="minor"/>
      </rPr>
      <t xml:space="preserve"> Biogénique</t>
    </r>
  </si>
  <si>
    <r>
      <t xml:space="preserve"> tCO</t>
    </r>
    <r>
      <rPr>
        <b/>
        <vertAlign val="subscript"/>
        <sz val="14"/>
        <color theme="0"/>
        <rFont val="Calibri"/>
        <family val="2"/>
        <scheme val="minor"/>
      </rPr>
      <t>2</t>
    </r>
  </si>
  <si>
    <t>Présentation des résultats (Selon le GHG Protocol)</t>
  </si>
  <si>
    <t>totaux</t>
  </si>
  <si>
    <t>Inclus les postes d'émissions 1 @ 5</t>
  </si>
  <si>
    <t>Inclus les postes d'émissions 6 et 7</t>
  </si>
  <si>
    <t>Inclus les postes d'émissions 8 @ 23</t>
  </si>
  <si>
    <t>(Inscrire le nom de votre organisation ici)</t>
  </si>
  <si>
    <r>
      <rPr>
        <b/>
        <sz val="36"/>
        <color theme="1"/>
        <rFont val="Calibri"/>
        <family val="2"/>
        <scheme val="minor"/>
      </rPr>
      <t>Inventaire des émissions de gaz à effet de serre</t>
    </r>
    <r>
      <rPr>
        <b/>
        <sz val="28"/>
        <color theme="1"/>
        <rFont val="Calibri"/>
        <family val="2"/>
        <scheme val="minor"/>
      </rPr>
      <t xml:space="preserve">
</t>
    </r>
    <r>
      <rPr>
        <b/>
        <i/>
        <sz val="22"/>
        <color theme="1"/>
        <rFont val="Calibri"/>
        <family val="2"/>
        <scheme val="minor"/>
      </rPr>
      <t>Calculateur</t>
    </r>
    <r>
      <rPr>
        <b/>
        <sz val="28"/>
        <color theme="1"/>
        <rFont val="Calibri"/>
        <family val="2"/>
        <scheme val="minor"/>
      </rPr>
      <t xml:space="preserve">
</t>
    </r>
    <r>
      <rPr>
        <b/>
        <i/>
        <sz val="14"/>
        <color theme="1"/>
        <rFont val="Calibri"/>
        <family val="2"/>
        <scheme val="minor"/>
      </rPr>
      <t>(version 1.0.7)</t>
    </r>
  </si>
  <si>
    <t>123456</t>
  </si>
  <si>
    <t>1 rue principale Saint-Clinclin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</si>
</sst>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_(* \(#,##0.00\);_(* &quot;-&quot;??_);_(@_)"/>
    <numFmt numFmtId="165" formatCode="_(&quot;$&quot;* #,##0.00_);_(&quot;$&quot;* \(#,##0.00\);_(&quot;$&quot;* &quot;-&quot;??_);_(@_)"/>
    <numFmt numFmtId="166" formatCode="_-* #,##0.00\ _€_-;\-* #,##0.00\ _€_-;_-* &quot;-&quot;??\ _€_-;_-@_-"/>
    <numFmt numFmtId="167" formatCode="_ * #,##0_)_ ;_ * \(#,##0\)_ ;_ * &quot;-&quot;??_)_ ;_ @_ "/>
    <numFmt numFmtId="168" formatCode="0.000"/>
    <numFmt numFmtId="169" formatCode="0.0"/>
    <numFmt numFmtId="170" formatCode="_ * #,##0.000_)_ ;_ * \(#,##0.000\)_ ;_ * &quot;-&quot;??_)_ ;_ @_ "/>
    <numFmt numFmtId="171" formatCode="[$-F800]dddd\,\ mmmm\ dd\,\ yyyy"/>
    <numFmt numFmtId="172" formatCode="_ * #,##0.0_)_ ;_ * \(#,##0.0\)_ ;_ * &quot;-&quot;??_)_ ;_ @_ "/>
    <numFmt numFmtId="173" formatCode="_ * #,##0.0000_)_ ;_ * \(#,##0.0000\)_ ;_ * &quot;-&quot;??_)_ ;_ @_ "/>
    <numFmt numFmtId="174" formatCode="_ * #,##0.000_)\ _$_ ;_ * \(#,##0.000\)\ _$_ ;_ * &quot;-&quot;???_)\ _$_ ;_ @_ "/>
  </numFmts>
  <fonts count="57">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rgb="FF000000"/>
      <name val="Calibri"/>
      <family val="2"/>
    </font>
    <font>
      <sz val="11"/>
      <name val="Calibri"/>
      <family val="2"/>
      <scheme val="minor"/>
    </font>
    <font>
      <sz val="11"/>
      <color theme="2"/>
      <name val="Calibri"/>
      <family val="2"/>
      <scheme val="minor"/>
    </font>
    <font>
      <b/>
      <sz val="14"/>
      <color theme="2"/>
      <name val="Calibri"/>
      <family val="2"/>
      <scheme val="minor"/>
    </font>
    <font>
      <b/>
      <sz val="11"/>
      <name val="Calibri"/>
      <family val="2"/>
      <scheme val="minor"/>
    </font>
    <font>
      <b/>
      <sz val="28"/>
      <color theme="2"/>
      <name val="Calibri"/>
      <family val="2"/>
      <scheme val="minor"/>
    </font>
    <font>
      <b/>
      <sz val="11"/>
      <color theme="2"/>
      <name val="Calibri"/>
      <family val="2"/>
      <scheme val="minor"/>
    </font>
    <font>
      <sz val="8"/>
      <name val="Calibri"/>
      <family val="2"/>
      <scheme val="minor"/>
    </font>
    <font>
      <b/>
      <sz val="16"/>
      <color theme="1"/>
      <name val="Calibri"/>
      <family val="2"/>
      <scheme val="minor"/>
    </font>
    <font>
      <sz val="10"/>
      <name val="Arial"/>
      <family val="2"/>
    </font>
    <font>
      <i/>
      <sz val="11"/>
      <color theme="1"/>
      <name val="Calibri"/>
      <family val="2"/>
      <scheme val="minor"/>
    </font>
    <font>
      <b/>
      <u/>
      <sz val="11"/>
      <color theme="1"/>
      <name val="Calibri"/>
      <family val="2"/>
      <scheme val="minor"/>
    </font>
    <font>
      <b/>
      <vertAlign val="subscript"/>
      <sz val="11"/>
      <color theme="1"/>
      <name val="Calibri"/>
      <family val="2"/>
      <scheme val="minor"/>
    </font>
    <font>
      <b/>
      <vertAlign val="subscript"/>
      <sz val="11"/>
      <color rgb="FF000000"/>
      <name val="Calibri"/>
      <family val="2"/>
    </font>
    <font>
      <b/>
      <vertAlign val="subscript"/>
      <sz val="11"/>
      <color theme="1"/>
      <name val="Calibri (Corps)"/>
    </font>
    <font>
      <u/>
      <sz val="11"/>
      <color theme="1"/>
      <name val="Calibri"/>
      <family val="2"/>
      <scheme val="minor"/>
    </font>
    <font>
      <b/>
      <sz val="28"/>
      <color theme="1"/>
      <name val="Calibri"/>
      <family val="2"/>
      <scheme val="minor"/>
    </font>
    <font>
      <b/>
      <u/>
      <sz val="14"/>
      <color theme="1"/>
      <name val="Calibri"/>
      <family val="2"/>
      <scheme val="minor"/>
    </font>
    <font>
      <strike/>
      <sz val="11"/>
      <color theme="1"/>
      <name val="Calibri"/>
      <family val="2"/>
      <scheme val="minor"/>
    </font>
    <font>
      <sz val="8"/>
      <color rgb="FF000000"/>
      <name val="Segoe UI"/>
      <family val="2"/>
    </font>
    <font>
      <vertAlign val="subscript"/>
      <sz val="11"/>
      <color theme="1"/>
      <name val="Calibri"/>
      <family val="2"/>
      <scheme val="minor"/>
    </font>
    <font>
      <b/>
      <sz val="11"/>
      <color theme="0"/>
      <name val="Calibri"/>
      <family val="2"/>
      <scheme val="minor"/>
    </font>
    <font>
      <sz val="11"/>
      <color theme="0"/>
      <name val="Calibri"/>
      <family val="2"/>
      <scheme val="minor"/>
    </font>
    <font>
      <b/>
      <sz val="36"/>
      <color theme="0"/>
      <name val="Calibri"/>
      <family val="2"/>
      <scheme val="minor"/>
    </font>
    <font>
      <b/>
      <sz val="16"/>
      <color theme="0"/>
      <name val="Calibri"/>
      <family val="2"/>
      <scheme val="minor"/>
    </font>
    <font>
      <b/>
      <sz val="28"/>
      <color theme="0"/>
      <name val="Calibri"/>
      <family val="2"/>
      <scheme val="minor"/>
    </font>
    <font>
      <b/>
      <sz val="14"/>
      <color theme="0"/>
      <name val="Calibri"/>
      <family val="2"/>
      <scheme val="minor"/>
    </font>
    <font>
      <sz val="11"/>
      <color theme="4" tint="-0.249977111117893"/>
      <name val="Calibri"/>
      <family val="2"/>
      <scheme val="minor"/>
    </font>
    <font>
      <sz val="16"/>
      <color theme="1"/>
      <name val="Calibri"/>
      <family val="2"/>
      <scheme val="minor"/>
    </font>
    <font>
      <b/>
      <sz val="24"/>
      <color theme="0"/>
      <name val="Calibri"/>
      <family val="2"/>
      <scheme val="minor"/>
    </font>
    <font>
      <b/>
      <sz val="22"/>
      <color theme="0"/>
      <name val="Calibri"/>
      <family val="2"/>
      <scheme val="minor"/>
    </font>
    <font>
      <sz val="10"/>
      <color theme="0"/>
      <name val="Corbel"/>
      <family val="2"/>
    </font>
    <font>
      <sz val="12"/>
      <color theme="0"/>
      <name val="Corbel"/>
      <family val="2"/>
    </font>
    <font>
      <b/>
      <sz val="26"/>
      <color theme="0"/>
      <name val="Calibri"/>
      <family val="2"/>
      <scheme val="minor"/>
    </font>
    <font>
      <b/>
      <vertAlign val="subscript"/>
      <sz val="14"/>
      <color theme="0"/>
      <name val="Calibri"/>
      <family val="2"/>
      <scheme val="minor"/>
    </font>
    <font>
      <b/>
      <sz val="11"/>
      <color theme="6"/>
      <name val="Calibri"/>
      <family val="2"/>
      <scheme val="minor"/>
    </font>
    <font>
      <b/>
      <sz val="11"/>
      <color theme="7"/>
      <name val="Calibri"/>
      <family val="2"/>
      <scheme val="minor"/>
    </font>
    <font>
      <b/>
      <sz val="14"/>
      <name val="Calibri"/>
      <family val="2"/>
      <scheme val="minor"/>
    </font>
    <font>
      <sz val="11"/>
      <name val="Calibri"/>
      <family val="2"/>
    </font>
    <font>
      <b/>
      <i/>
      <sz val="11"/>
      <color theme="1"/>
      <name val="Calibri"/>
      <family val="2"/>
      <scheme val="minor"/>
    </font>
    <font>
      <b/>
      <sz val="11"/>
      <color theme="1"/>
      <name val="Calibri"/>
      <family val="2"/>
    </font>
    <font>
      <b/>
      <vertAlign val="subscript"/>
      <sz val="11"/>
      <color theme="1"/>
      <name val="Calibri"/>
      <family val="2"/>
    </font>
    <font>
      <sz val="11"/>
      <color theme="1"/>
      <name val="Calibri"/>
      <family val="2"/>
    </font>
    <font>
      <b/>
      <sz val="12"/>
      <color theme="1"/>
      <name val="Calibri"/>
      <family val="2"/>
    </font>
    <font>
      <b/>
      <i/>
      <sz val="14"/>
      <color theme="1"/>
      <name val="Calibri"/>
      <family val="2"/>
      <scheme val="minor"/>
    </font>
    <font>
      <b/>
      <i/>
      <sz val="22"/>
      <color theme="1"/>
      <name val="Calibri"/>
      <family val="2"/>
      <scheme val="minor"/>
    </font>
    <font>
      <sz val="11"/>
      <color theme="2" tint="0.79998168889431442"/>
      <name val="Calibri"/>
      <family val="2"/>
      <scheme val="minor"/>
    </font>
    <font>
      <b/>
      <sz val="36"/>
      <color theme="1"/>
      <name val="Calibri"/>
      <family val="2"/>
      <scheme val="minor"/>
    </font>
    <font>
      <sz val="11"/>
      <color rgb="FF242852"/>
      <name val="Calibri"/>
      <family val="2"/>
      <scheme val="minor"/>
    </font>
    <font>
      <b/>
      <vertAlign val="superscript"/>
      <sz val="11"/>
      <color theme="1"/>
      <name val="Calibri"/>
      <family val="2"/>
    </font>
    <font>
      <vertAlign val="subscript"/>
      <sz val="11"/>
      <color theme="1"/>
      <name val="Calibri"/>
      <family val="2"/>
    </font>
    <font>
      <sz val="11"/>
      <color rgb="FF000000"/>
      <name val="Calibri"/>
      <family val="2"/>
    </font>
    <font>
      <b/>
      <sz val="22"/>
      <color rgb="FF000000"/>
      <name val="Calibri"/>
      <family val="2"/>
    </font>
  </fonts>
  <fills count="40">
    <fill>
      <patternFill patternType="none"/>
    </fill>
    <fill>
      <patternFill patternType="gray125"/>
    </fill>
    <fill>
      <patternFill patternType="solid">
        <fgColor theme="1"/>
        <bgColor indexed="64"/>
      </patternFill>
    </fill>
    <fill>
      <patternFill patternType="solid">
        <fgColor theme="9" tint="0.59999389629810485"/>
        <bgColor indexed="64"/>
      </patternFill>
    </fill>
    <fill>
      <patternFill patternType="solid">
        <fgColor theme="8"/>
        <bgColor indexed="64"/>
      </patternFill>
    </fill>
    <fill>
      <patternFill patternType="solid">
        <fgColor theme="7" tint="0.39997558519241921"/>
        <bgColor indexed="64"/>
      </patternFill>
    </fill>
    <fill>
      <patternFill patternType="solid">
        <fgColor theme="7"/>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249977111117893"/>
        <bgColor indexed="64"/>
      </patternFill>
    </fill>
    <fill>
      <patternFill patternType="solid">
        <fgColor theme="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9"/>
        <bgColor indexed="64"/>
      </patternFill>
    </fill>
    <fill>
      <patternFill patternType="solid">
        <fgColor theme="6"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6"/>
        <bgColor indexed="64"/>
      </patternFill>
    </fill>
    <fill>
      <patternFill patternType="solid">
        <fgColor theme="5" tint="0.59999389629810485"/>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tint="0.79998168889431442"/>
        <bgColor indexed="64"/>
      </patternFill>
    </fill>
    <fill>
      <patternFill patternType="solid">
        <fgColor theme="6" tint="0.79998168889431442"/>
        <bgColor indexed="64"/>
      </patternFill>
    </fill>
    <fill>
      <patternFill patternType="solid">
        <fgColor rgb="FFE8F1FB"/>
        <bgColor indexed="64"/>
      </patternFill>
    </fill>
    <fill>
      <patternFill patternType="solid">
        <fgColor theme="5" tint="0.79998168889431442"/>
        <bgColor indexed="64"/>
      </patternFill>
    </fill>
    <fill>
      <patternFill patternType="solid">
        <fgColor rgb="FFDCE0E8"/>
        <bgColor indexed="64"/>
      </patternFill>
    </fill>
    <fill>
      <patternFill patternType="solid">
        <fgColor theme="1"/>
        <bgColor rgb="FF000000"/>
      </patternFill>
    </fill>
    <fill>
      <patternFill patternType="solid">
        <fgColor rgb="FFFFFFFF"/>
        <bgColor rgb="FF000000"/>
      </patternFill>
    </fill>
    <fill>
      <patternFill patternType="solid">
        <fgColor indexed="13"/>
        <bgColor indexed="64"/>
      </patternFill>
    </fill>
  </fills>
  <borders count="112">
    <border>
      <left/>
      <right/>
      <top/>
      <bottom/>
      <diagonal/>
    </border>
    <border>
      <left/>
      <right/>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right style="hair">
        <color auto="1"/>
      </right>
      <top/>
      <bottom style="thin">
        <color indexed="64"/>
      </bottom>
      <diagonal/>
    </border>
    <border>
      <left style="hair">
        <color auto="1"/>
      </left>
      <right style="hair">
        <color auto="1"/>
      </right>
      <top/>
      <bottom/>
      <diagonal/>
    </border>
    <border>
      <left style="hair">
        <color auto="1"/>
      </left>
      <right style="hair">
        <color auto="1"/>
      </right>
      <top style="thin">
        <color indexed="64"/>
      </top>
      <bottom style="hair">
        <color auto="1"/>
      </bottom>
      <diagonal/>
    </border>
    <border>
      <left/>
      <right style="hair">
        <color auto="1"/>
      </right>
      <top style="thin">
        <color indexed="64"/>
      </top>
      <bottom style="hair">
        <color auto="1"/>
      </bottom>
      <diagonal/>
    </border>
    <border>
      <left/>
      <right style="hair">
        <color auto="1"/>
      </right>
      <top style="hair">
        <color auto="1"/>
      </top>
      <bottom style="thin">
        <color indexed="64"/>
      </bottom>
      <diagonal/>
    </border>
    <border>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auto="1"/>
      </top>
      <bottom style="thin">
        <color indexed="64"/>
      </bottom>
      <diagonal/>
    </border>
    <border>
      <left style="hair">
        <color auto="1"/>
      </left>
      <right/>
      <top style="hair">
        <color auto="1"/>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hair">
        <color auto="1"/>
      </left>
      <right/>
      <top/>
      <bottom/>
      <diagonal/>
    </border>
    <border>
      <left/>
      <right style="hair">
        <color auto="1"/>
      </right>
      <top/>
      <bottom/>
      <diagonal/>
    </border>
    <border>
      <left style="thin">
        <color indexed="64"/>
      </left>
      <right style="thin">
        <color indexed="64"/>
      </right>
      <top style="hair">
        <color auto="1"/>
      </top>
      <bottom style="hair">
        <color auto="1"/>
      </bottom>
      <diagonal/>
    </border>
    <border>
      <left style="thin">
        <color indexed="64"/>
      </left>
      <right style="thin">
        <color indexed="64"/>
      </right>
      <top style="thin">
        <color indexed="64"/>
      </top>
      <bottom style="hair">
        <color auto="1"/>
      </bottom>
      <diagonal/>
    </border>
    <border>
      <left/>
      <right style="thin">
        <color indexed="64"/>
      </right>
      <top style="thin">
        <color indexed="64"/>
      </top>
      <bottom style="hair">
        <color indexed="64"/>
      </bottom>
      <diagonal/>
    </border>
    <border>
      <left style="double">
        <color auto="1"/>
      </left>
      <right style="hair">
        <color auto="1"/>
      </right>
      <top style="hair">
        <color auto="1"/>
      </top>
      <bottom style="thin">
        <color indexed="64"/>
      </bottom>
      <diagonal/>
    </border>
    <border>
      <left style="double">
        <color auto="1"/>
      </left>
      <right style="hair">
        <color auto="1"/>
      </right>
      <top/>
      <bottom style="hair">
        <color auto="1"/>
      </bottom>
      <diagonal/>
    </border>
    <border>
      <left style="double">
        <color auto="1"/>
      </left>
      <right style="hair">
        <color auto="1"/>
      </right>
      <top style="thin">
        <color indexed="64"/>
      </top>
      <bottom style="hair">
        <color auto="1"/>
      </bottom>
      <diagonal/>
    </border>
    <border>
      <left style="double">
        <color auto="1"/>
      </left>
      <right style="hair">
        <color auto="1"/>
      </right>
      <top/>
      <bottom/>
      <diagonal/>
    </border>
    <border>
      <left/>
      <right style="hair">
        <color auto="1"/>
      </right>
      <top style="double">
        <color auto="1"/>
      </top>
      <bottom style="hair">
        <color auto="1"/>
      </bottom>
      <diagonal/>
    </border>
    <border>
      <left style="double">
        <color auto="1"/>
      </left>
      <right style="hair">
        <color auto="1"/>
      </right>
      <top style="double">
        <color auto="1"/>
      </top>
      <bottom style="hair">
        <color auto="1"/>
      </bottom>
      <diagonal/>
    </border>
    <border>
      <left style="medium">
        <color rgb="FFCBD1DC"/>
      </left>
      <right style="medium">
        <color rgb="FFCBD1DC"/>
      </right>
      <top style="medium">
        <color rgb="FFCBD1DC"/>
      </top>
      <bottom style="medium">
        <color rgb="FFCBD1DC"/>
      </bottom>
      <diagonal/>
    </border>
    <border>
      <left style="medium">
        <color rgb="FFCBD1DC"/>
      </left>
      <right/>
      <top style="medium">
        <color rgb="FFCBD1DC"/>
      </top>
      <bottom/>
      <diagonal/>
    </border>
    <border>
      <left/>
      <right/>
      <top style="medium">
        <color rgb="FFCBD1DC"/>
      </top>
      <bottom/>
      <diagonal/>
    </border>
    <border>
      <left/>
      <right style="medium">
        <color rgb="FFCBD1DC"/>
      </right>
      <top style="medium">
        <color rgb="FFCBD1DC"/>
      </top>
      <bottom/>
      <diagonal/>
    </border>
    <border>
      <left style="medium">
        <color rgb="FFCBD1DC"/>
      </left>
      <right/>
      <top/>
      <bottom/>
      <diagonal/>
    </border>
    <border>
      <left/>
      <right style="medium">
        <color rgb="FFCBD1DC"/>
      </right>
      <top/>
      <bottom/>
      <diagonal/>
    </border>
    <border>
      <left style="medium">
        <color rgb="FFCBD1DC"/>
      </left>
      <right/>
      <top/>
      <bottom style="medium">
        <color rgb="FFCBD1DC"/>
      </bottom>
      <diagonal/>
    </border>
    <border>
      <left/>
      <right/>
      <top/>
      <bottom style="medium">
        <color rgb="FFCBD1DC"/>
      </bottom>
      <diagonal/>
    </border>
    <border>
      <left/>
      <right style="medium">
        <color rgb="FFCBD1DC"/>
      </right>
      <top/>
      <bottom style="medium">
        <color rgb="FFCBD1DC"/>
      </bottom>
      <diagonal/>
    </border>
    <border>
      <left style="medium">
        <color rgb="FFCBD1DC"/>
      </left>
      <right/>
      <top style="medium">
        <color rgb="FFCBD1DC"/>
      </top>
      <bottom style="medium">
        <color rgb="FFCBD1DC"/>
      </bottom>
      <diagonal/>
    </border>
    <border>
      <left/>
      <right/>
      <top style="medium">
        <color rgb="FFCBD1DC"/>
      </top>
      <bottom style="medium">
        <color rgb="FFCBD1DC"/>
      </bottom>
      <diagonal/>
    </border>
    <border>
      <left/>
      <right style="medium">
        <color rgb="FFCBD1DC"/>
      </right>
      <top style="medium">
        <color rgb="FFCBD1DC"/>
      </top>
      <bottom style="medium">
        <color rgb="FFCBD1DC"/>
      </bottom>
      <diagonal/>
    </border>
    <border>
      <left style="hair">
        <color auto="1"/>
      </left>
      <right style="hair">
        <color auto="1"/>
      </right>
      <top style="hair">
        <color auto="1"/>
      </top>
      <bottom style="medium">
        <color rgb="FFCBD1DC"/>
      </bottom>
      <diagonal/>
    </border>
    <border>
      <left style="medium">
        <color rgb="FFCBD1DC"/>
      </left>
      <right style="medium">
        <color rgb="FFCBD1DC"/>
      </right>
      <top style="medium">
        <color rgb="FFCBD1DC"/>
      </top>
      <bottom/>
      <diagonal/>
    </border>
    <border>
      <left style="medium">
        <color rgb="FFCBD1DC"/>
      </left>
      <right style="medium">
        <color rgb="FFCBD1DC"/>
      </right>
      <top/>
      <bottom style="medium">
        <color rgb="FFCBD1DC"/>
      </bottom>
      <diagonal/>
    </border>
    <border>
      <left style="medium">
        <color rgb="FFCBD1DC"/>
      </left>
      <right style="hair">
        <color auto="1"/>
      </right>
      <top style="medium">
        <color rgb="FFCBD1DC"/>
      </top>
      <bottom/>
      <diagonal/>
    </border>
    <border>
      <left style="hair">
        <color auto="1"/>
      </left>
      <right style="hair">
        <color auto="1"/>
      </right>
      <top style="medium">
        <color rgb="FFCBD1DC"/>
      </top>
      <bottom/>
      <diagonal/>
    </border>
    <border>
      <left style="hair">
        <color auto="1"/>
      </left>
      <right/>
      <top style="medium">
        <color rgb="FFCBD1DC"/>
      </top>
      <bottom/>
      <diagonal/>
    </border>
    <border>
      <left style="medium">
        <color rgb="FFCBD1DC"/>
      </left>
      <right style="hair">
        <color auto="1"/>
      </right>
      <top/>
      <bottom style="hair">
        <color auto="1"/>
      </bottom>
      <diagonal/>
    </border>
    <border>
      <left style="medium">
        <color rgb="FFCBD1DC"/>
      </left>
      <right style="hair">
        <color auto="1"/>
      </right>
      <top style="hair">
        <color auto="1"/>
      </top>
      <bottom style="medium">
        <color rgb="FFCBD1DC"/>
      </bottom>
      <diagonal/>
    </border>
    <border>
      <left style="hair">
        <color auto="1"/>
      </left>
      <right/>
      <top style="medium">
        <color rgb="FFCBD1DC"/>
      </top>
      <bottom style="medium">
        <color rgb="FFCBD1DC"/>
      </bottom>
      <diagonal/>
    </border>
    <border>
      <left style="hair">
        <color auto="1"/>
      </left>
      <right style="hair">
        <color auto="1"/>
      </right>
      <top style="medium">
        <color rgb="FFCBD1DC"/>
      </top>
      <bottom style="medium">
        <color rgb="FFCBD1DC"/>
      </bottom>
      <diagonal/>
    </border>
    <border>
      <left/>
      <right style="hair">
        <color auto="1"/>
      </right>
      <top style="medium">
        <color rgb="FFCBD1DC"/>
      </top>
      <bottom style="medium">
        <color rgb="FFCBD1DC"/>
      </bottom>
      <diagonal/>
    </border>
    <border>
      <left style="hair">
        <color auto="1"/>
      </left>
      <right style="medium">
        <color rgb="FFCBD1DC"/>
      </right>
      <top style="medium">
        <color rgb="FFCBD1DC"/>
      </top>
      <bottom style="medium">
        <color rgb="FFCBD1DC"/>
      </bottom>
      <diagonal/>
    </border>
    <border>
      <left style="medium">
        <color rgb="FFCBD1DC"/>
      </left>
      <right style="hair">
        <color auto="1"/>
      </right>
      <top style="medium">
        <color rgb="FFCBD1DC"/>
      </top>
      <bottom style="medium">
        <color rgb="FFCBD1DC"/>
      </bottom>
      <diagonal/>
    </border>
    <border>
      <left/>
      <right style="hair">
        <color auto="1"/>
      </right>
      <top style="medium">
        <color rgb="FFCBD1DC"/>
      </top>
      <bottom/>
      <diagonal/>
    </border>
    <border>
      <left style="hair">
        <color auto="1"/>
      </left>
      <right style="medium">
        <color rgb="FFCBD1DC"/>
      </right>
      <top style="medium">
        <color rgb="FFCBD1DC"/>
      </top>
      <bottom/>
      <diagonal/>
    </border>
    <border>
      <left style="medium">
        <color rgb="FFCBD1DC"/>
      </left>
      <right style="hair">
        <color auto="1"/>
      </right>
      <top style="hair">
        <color auto="1"/>
      </top>
      <bottom style="hair">
        <color auto="1"/>
      </bottom>
      <diagonal/>
    </border>
    <border>
      <left style="hair">
        <color auto="1"/>
      </left>
      <right style="medium">
        <color rgb="FFCBD1DC"/>
      </right>
      <top/>
      <bottom style="hair">
        <color auto="1"/>
      </bottom>
      <diagonal/>
    </border>
    <border>
      <left style="hair">
        <color auto="1"/>
      </left>
      <right style="medium">
        <color rgb="FFCBD1DC"/>
      </right>
      <top style="hair">
        <color auto="1"/>
      </top>
      <bottom style="medium">
        <color rgb="FFCBD1DC"/>
      </bottom>
      <diagonal/>
    </border>
    <border>
      <left/>
      <right style="medium">
        <color rgb="FFCBD1DC"/>
      </right>
      <top/>
      <bottom style="hair">
        <color auto="1"/>
      </bottom>
      <diagonal/>
    </border>
    <border>
      <left/>
      <right style="medium">
        <color rgb="FFCBD1DC"/>
      </right>
      <top style="hair">
        <color auto="1"/>
      </top>
      <bottom style="medium">
        <color rgb="FFCBD1DC"/>
      </bottom>
      <diagonal/>
    </border>
    <border>
      <left style="medium">
        <color rgb="FFCBD1DC"/>
      </left>
      <right style="hair">
        <color auto="1"/>
      </right>
      <top/>
      <bottom/>
      <diagonal/>
    </border>
    <border>
      <left style="medium">
        <color rgb="FFCBD1DC"/>
      </left>
      <right style="hair">
        <color auto="1"/>
      </right>
      <top style="hair">
        <color auto="1"/>
      </top>
      <bottom/>
      <diagonal/>
    </border>
    <border>
      <left/>
      <right style="hair">
        <color auto="1"/>
      </right>
      <top style="hair">
        <color auto="1"/>
      </top>
      <bottom style="medium">
        <color rgb="FFCBD1DC"/>
      </bottom>
      <diagonal/>
    </border>
    <border>
      <left style="medium">
        <color rgb="FFCBD1DC"/>
      </left>
      <right style="hair">
        <color auto="1"/>
      </right>
      <top style="hair">
        <color auto="1"/>
      </top>
      <bottom style="thin">
        <color indexed="64"/>
      </bottom>
      <diagonal/>
    </border>
    <border>
      <left style="hair">
        <color auto="1"/>
      </left>
      <right style="medium">
        <color rgb="FFCBD1DC"/>
      </right>
      <top style="hair">
        <color auto="1"/>
      </top>
      <bottom style="thin">
        <color indexed="64"/>
      </bottom>
      <diagonal/>
    </border>
    <border>
      <left style="thin">
        <color indexed="64"/>
      </left>
      <right style="medium">
        <color rgb="FFCBD1DC"/>
      </right>
      <top/>
      <bottom style="hair">
        <color auto="1"/>
      </bottom>
      <diagonal/>
    </border>
    <border>
      <left style="thin">
        <color indexed="64"/>
      </left>
      <right style="medium">
        <color rgb="FFCBD1DC"/>
      </right>
      <top style="hair">
        <color auto="1"/>
      </top>
      <bottom style="thin">
        <color indexed="64"/>
      </bottom>
      <diagonal/>
    </border>
    <border>
      <left style="medium">
        <color rgb="FFCBD1DC"/>
      </left>
      <right style="hair">
        <color indexed="64"/>
      </right>
      <top/>
      <bottom style="thin">
        <color indexed="64"/>
      </bottom>
      <diagonal/>
    </border>
    <border>
      <left style="thin">
        <color indexed="64"/>
      </left>
      <right style="medium">
        <color rgb="FFCBD1DC"/>
      </right>
      <top style="thin">
        <color indexed="64"/>
      </top>
      <bottom style="hair">
        <color auto="1"/>
      </bottom>
      <diagonal/>
    </border>
    <border>
      <left style="hair">
        <color auto="1"/>
      </left>
      <right/>
      <top style="hair">
        <color auto="1"/>
      </top>
      <bottom style="medium">
        <color rgb="FFCBD1DC"/>
      </bottom>
      <diagonal/>
    </border>
    <border>
      <left/>
      <right/>
      <top style="hair">
        <color auto="1"/>
      </top>
      <bottom style="medium">
        <color rgb="FFCBD1DC"/>
      </bottom>
      <diagonal/>
    </border>
    <border>
      <left style="hair">
        <color auto="1"/>
      </left>
      <right/>
      <top style="medium">
        <color rgb="FFCBD1DC"/>
      </top>
      <bottom style="hair">
        <color auto="1"/>
      </bottom>
      <diagonal/>
    </border>
    <border>
      <left/>
      <right/>
      <top style="medium">
        <color rgb="FFCBD1DC"/>
      </top>
      <bottom style="hair">
        <color auto="1"/>
      </bottom>
      <diagonal/>
    </border>
    <border>
      <left style="medium">
        <color rgb="FFCBD1DC"/>
      </left>
      <right style="hair">
        <color indexed="64"/>
      </right>
      <top/>
      <bottom style="medium">
        <color rgb="FFCBD1DC"/>
      </bottom>
      <diagonal/>
    </border>
    <border>
      <left style="medium">
        <color rgb="FFCBD1DC"/>
      </left>
      <right/>
      <top style="medium">
        <color rgb="FFCBD1DC"/>
      </top>
      <bottom style="hair">
        <color auto="1"/>
      </bottom>
      <diagonal/>
    </border>
    <border>
      <left/>
      <right style="hair">
        <color auto="1"/>
      </right>
      <top style="medium">
        <color rgb="FFCBD1DC"/>
      </top>
      <bottom style="hair">
        <color auto="1"/>
      </bottom>
      <diagonal/>
    </border>
    <border>
      <left/>
      <right style="hair">
        <color auto="1"/>
      </right>
      <top/>
      <bottom style="medium">
        <color rgb="FFCBD1DC"/>
      </bottom>
      <diagonal/>
    </border>
    <border>
      <left style="hair">
        <color auto="1"/>
      </left>
      <right/>
      <top/>
      <bottom style="medium">
        <color rgb="FFCBD1DC"/>
      </bottom>
      <diagonal/>
    </border>
    <border>
      <left style="hair">
        <color auto="1"/>
      </left>
      <right style="hair">
        <color auto="1"/>
      </right>
      <top/>
      <bottom style="medium">
        <color rgb="FFCBD1DC"/>
      </bottom>
      <diagonal/>
    </border>
    <border>
      <left style="hair">
        <color auto="1"/>
      </left>
      <right style="hair">
        <color auto="1"/>
      </right>
      <top style="medium">
        <color rgb="FFCBD1DC"/>
      </top>
      <bottom style="hair">
        <color auto="1"/>
      </bottom>
      <diagonal/>
    </border>
    <border>
      <left style="medium">
        <color rgb="FFCBD1DC"/>
      </left>
      <right style="hair">
        <color auto="1"/>
      </right>
      <top style="medium">
        <color rgb="FFCBD1DC"/>
      </top>
      <bottom style="hair">
        <color auto="1"/>
      </bottom>
      <diagonal/>
    </border>
    <border>
      <left style="thin">
        <color indexed="64"/>
      </left>
      <right style="medium">
        <color rgb="FFCBD1DC"/>
      </right>
      <top style="medium">
        <color rgb="FFCBD1DC"/>
      </top>
      <bottom style="hair">
        <color auto="1"/>
      </bottom>
      <diagonal/>
    </border>
    <border>
      <left style="thin">
        <color indexed="64"/>
      </left>
      <right style="medium">
        <color rgb="FFCBD1DC"/>
      </right>
      <top/>
      <bottom style="medium">
        <color rgb="FFCBD1DC"/>
      </bottom>
      <diagonal/>
    </border>
    <border>
      <left style="hair">
        <color auto="1"/>
      </left>
      <right style="medium">
        <color rgb="FFCBD1DC"/>
      </right>
      <top style="medium">
        <color rgb="FFCBD1DC"/>
      </top>
      <bottom style="hair">
        <color auto="1"/>
      </bottom>
      <diagonal/>
    </border>
    <border>
      <left style="hair">
        <color auto="1"/>
      </left>
      <right style="medium">
        <color rgb="FFCBD1DC"/>
      </right>
      <top/>
      <bottom style="medium">
        <color rgb="FFCBD1DC"/>
      </bottom>
      <diagonal/>
    </border>
    <border>
      <left style="medium">
        <color rgb="FFCBD1DC"/>
      </left>
      <right style="medium">
        <color rgb="FFCBD1DC"/>
      </right>
      <top style="medium">
        <color rgb="FFCBD1DC"/>
      </top>
      <bottom style="hair">
        <color auto="1"/>
      </bottom>
      <diagonal/>
    </border>
    <border>
      <left style="medium">
        <color rgb="FFCBD1DC"/>
      </left>
      <right style="medium">
        <color rgb="FFCBD1DC"/>
      </right>
      <top style="hair">
        <color auto="1"/>
      </top>
      <bottom style="thin">
        <color indexed="64"/>
      </bottom>
      <diagonal/>
    </border>
    <border>
      <left style="medium">
        <color rgb="FFCBD1DC"/>
      </left>
      <right style="medium">
        <color rgb="FFCBD1DC"/>
      </right>
      <top/>
      <bottom style="hair">
        <color auto="1"/>
      </bottom>
      <diagonal/>
    </border>
    <border>
      <left style="medium">
        <color rgb="FFCBD1DC"/>
      </left>
      <right style="medium">
        <color rgb="FFCBD1DC"/>
      </right>
      <top/>
      <bottom/>
      <diagonal/>
    </border>
    <border>
      <left style="medium">
        <color rgb="FFCBD1DC"/>
      </left>
      <right style="hair">
        <color auto="1"/>
      </right>
      <top style="thin">
        <color indexed="64"/>
      </top>
      <bottom style="hair">
        <color auto="1"/>
      </bottom>
      <diagonal/>
    </border>
    <border>
      <left style="thin">
        <color indexed="64"/>
      </left>
      <right/>
      <top style="medium">
        <color rgb="FFCBD1DC"/>
      </top>
      <bottom/>
      <diagonal/>
    </border>
    <border>
      <left style="double">
        <color auto="1"/>
      </left>
      <right style="hair">
        <color auto="1"/>
      </right>
      <top style="medium">
        <color rgb="FFCBD1DC"/>
      </top>
      <bottom style="hair">
        <color auto="1"/>
      </bottom>
      <diagonal/>
    </border>
    <border>
      <left style="double">
        <color auto="1"/>
      </left>
      <right style="hair">
        <color auto="1"/>
      </right>
      <top/>
      <bottom style="medium">
        <color rgb="FFCBD1DC"/>
      </bottom>
      <diagonal/>
    </border>
    <border>
      <left style="medium">
        <color rgb="FFCBD1DC"/>
      </left>
      <right style="hair">
        <color auto="1"/>
      </right>
      <top style="double">
        <color auto="1"/>
      </top>
      <bottom style="hair">
        <color auto="1"/>
      </bottom>
      <diagonal/>
    </border>
    <border>
      <left style="thin">
        <color indexed="64"/>
      </left>
      <right style="medium">
        <color rgb="FFCBD1DC"/>
      </right>
      <top style="double">
        <color auto="1"/>
      </top>
      <bottom style="hair">
        <color auto="1"/>
      </bottom>
      <diagonal/>
    </border>
    <border>
      <left style="medium">
        <color rgb="FFCBD1DC"/>
      </left>
      <right style="medium">
        <color rgb="FFCBD1DC"/>
      </right>
      <top style="thin">
        <color rgb="FF000000"/>
      </top>
      <bottom style="hair">
        <color auto="1"/>
      </bottom>
      <diagonal/>
    </border>
    <border>
      <left style="medium">
        <color rgb="FFCBD1DC"/>
      </left>
      <right style="medium">
        <color rgb="FFCBD1DC"/>
      </right>
      <top style="hair">
        <color auto="1"/>
      </top>
      <bottom style="hair">
        <color auto="1"/>
      </bottom>
      <diagonal/>
    </border>
    <border>
      <left style="medium">
        <color rgb="FFCBD1DC"/>
      </left>
      <right style="medium">
        <color rgb="FFCBD1DC"/>
      </right>
      <top style="thin">
        <color indexed="64"/>
      </top>
      <bottom style="hair">
        <color auto="1"/>
      </bottom>
      <diagonal/>
    </border>
    <border>
      <left style="medium">
        <color rgb="FFCBD1DC"/>
      </left>
      <right style="medium">
        <color rgb="FFCBD1DC"/>
      </right>
      <top style="double">
        <color auto="1"/>
      </top>
      <bottom style="hair">
        <color auto="1"/>
      </bottom>
      <diagonal/>
    </border>
    <border>
      <left/>
      <right/>
      <top style="medium">
        <color indexed="64"/>
      </top>
      <bottom style="thin">
        <color indexed="64"/>
      </bottom>
      <diagonal/>
    </border>
    <border>
      <left/>
      <right/>
      <top/>
      <bottom style="medium">
        <color indexed="64"/>
      </bottom>
      <diagonal/>
    </border>
    <border>
      <left style="medium">
        <color rgb="FFCBD1DC"/>
      </left>
      <right/>
      <top style="hair">
        <color auto="1"/>
      </top>
      <bottom style="medium">
        <color rgb="FFCBD1DC"/>
      </bottom>
      <diagonal/>
    </border>
    <border>
      <left/>
      <right/>
      <top style="hair">
        <color auto="1"/>
      </top>
      <bottom style="thin">
        <color indexed="64"/>
      </bottom>
      <diagonal/>
    </border>
    <border>
      <left/>
      <right/>
      <top style="thin">
        <color indexed="64"/>
      </top>
      <bottom style="hair">
        <color auto="1"/>
      </bottom>
      <diagonal/>
    </border>
    <border>
      <left/>
      <right/>
      <top style="double">
        <color auto="1"/>
      </top>
      <bottom style="hair">
        <color auto="1"/>
      </bottom>
      <diagonal/>
    </border>
  </borders>
  <cellStyleXfs count="7">
    <xf numFmtId="0" fontId="0" fillId="0" borderId="0"/>
    <xf numFmtId="164" fontId="1" fillId="0" borderId="0" applyFon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165" fontId="1" fillId="0" borderId="0" applyFont="0" applyFill="0" applyBorder="0" applyAlignment="0" applyProtection="0"/>
    <xf numFmtId="0" fontId="13" fillId="0" borderId="0"/>
  </cellStyleXfs>
  <cellXfs count="786">
    <xf numFmtId="0" fontId="0" fillId="0" borderId="0" xfId="0"/>
    <xf numFmtId="0" fontId="7" fillId="2" borderId="0" xfId="0" applyFont="1" applyFill="1" applyAlignment="1">
      <alignment horizontal="center"/>
    </xf>
    <xf numFmtId="0" fontId="0" fillId="14" borderId="0" xfId="0" applyFill="1" applyAlignment="1">
      <alignment horizontal="center" vertical="center"/>
    </xf>
    <xf numFmtId="0" fontId="0" fillId="15" borderId="0" xfId="0" applyFill="1" applyAlignment="1">
      <alignment horizontal="center" vertical="center"/>
    </xf>
    <xf numFmtId="0" fontId="0" fillId="30" borderId="0" xfId="0" applyFill="1"/>
    <xf numFmtId="0" fontId="0" fillId="30" borderId="0" xfId="0" applyFill="1" applyAlignment="1">
      <alignment horizontal="center" vertical="center"/>
    </xf>
    <xf numFmtId="0" fontId="0" fillId="9" borderId="0" xfId="0" applyFill="1" applyAlignment="1">
      <alignment horizontal="center" vertical="center"/>
    </xf>
    <xf numFmtId="0" fontId="0" fillId="23" borderId="0" xfId="0" applyFill="1"/>
    <xf numFmtId="0" fontId="0" fillId="23" borderId="0" xfId="0" applyFill="1" applyAlignment="1">
      <alignment wrapText="1"/>
    </xf>
    <xf numFmtId="0" fontId="21" fillId="23" borderId="0" xfId="0" applyFont="1" applyFill="1"/>
    <xf numFmtId="0" fontId="0" fillId="23" borderId="0" xfId="0" applyFill="1" applyAlignment="1">
      <alignment horizontal="left"/>
    </xf>
    <xf numFmtId="0" fontId="15" fillId="23" borderId="0" xfId="0" applyFont="1" applyFill="1" applyAlignment="1">
      <alignment horizontal="left"/>
    </xf>
    <xf numFmtId="0" fontId="14" fillId="23" borderId="0" xfId="0" applyFont="1" applyFill="1"/>
    <xf numFmtId="0" fontId="15" fillId="23" borderId="0" xfId="0" applyFont="1" applyFill="1"/>
    <xf numFmtId="0" fontId="0" fillId="23" borderId="0" xfId="0" quotePrefix="1" applyFill="1" applyAlignment="1">
      <alignment horizontal="right"/>
    </xf>
    <xf numFmtId="0" fontId="0" fillId="23" borderId="0" xfId="0" quotePrefix="1" applyFill="1" applyAlignment="1">
      <alignment horizontal="right" vertical="top"/>
    </xf>
    <xf numFmtId="0" fontId="0" fillId="23" borderId="0" xfId="0" quotePrefix="1" applyFill="1" applyAlignment="1">
      <alignment vertical="top" wrapText="1"/>
    </xf>
    <xf numFmtId="0" fontId="0" fillId="23" borderId="0" xfId="0" quotePrefix="1" applyFill="1" applyAlignment="1">
      <alignment wrapText="1"/>
    </xf>
    <xf numFmtId="0" fontId="0" fillId="23" borderId="0" xfId="0" applyFill="1" applyAlignment="1">
      <alignment vertical="top"/>
    </xf>
    <xf numFmtId="0" fontId="26" fillId="2" borderId="0" xfId="0" applyFont="1" applyFill="1"/>
    <xf numFmtId="171" fontId="26" fillId="2" borderId="0" xfId="0" applyNumberFormat="1" applyFont="1" applyFill="1" applyAlignment="1">
      <alignment horizontal="center" vertical="center"/>
    </xf>
    <xf numFmtId="0" fontId="28" fillId="2" borderId="0" xfId="0" applyFont="1" applyFill="1" applyAlignment="1">
      <alignment horizontal="left"/>
    </xf>
    <xf numFmtId="0" fontId="25" fillId="2" borderId="0" xfId="0" applyFont="1" applyFill="1" applyAlignment="1">
      <alignment horizontal="left"/>
    </xf>
    <xf numFmtId="0" fontId="28" fillId="2" borderId="0" xfId="0" applyFont="1" applyFill="1"/>
    <xf numFmtId="0" fontId="25" fillId="2" borderId="0" xfId="0" applyFont="1" applyFill="1"/>
    <xf numFmtId="0" fontId="30" fillId="2" borderId="0" xfId="0" applyFont="1" applyFill="1" applyAlignment="1">
      <alignment horizontal="center"/>
    </xf>
    <xf numFmtId="0" fontId="0" fillId="31" borderId="0" xfId="0" applyFill="1" applyAlignment="1">
      <alignment vertical="center"/>
    </xf>
    <xf numFmtId="0" fontId="0" fillId="31" borderId="0" xfId="0" applyFill="1" applyAlignment="1">
      <alignment horizontal="center" vertical="center"/>
    </xf>
    <xf numFmtId="0" fontId="0" fillId="31" borderId="0" xfId="0" applyFill="1" applyAlignment="1">
      <alignment vertical="center" wrapText="1"/>
    </xf>
    <xf numFmtId="171" fontId="0" fillId="31" borderId="0" xfId="0" applyNumberFormat="1" applyFill="1" applyAlignment="1">
      <alignment horizontal="center" vertical="center"/>
    </xf>
    <xf numFmtId="0" fontId="0" fillId="32" borderId="0" xfId="0" applyFill="1"/>
    <xf numFmtId="0" fontId="0" fillId="32" borderId="0" xfId="0" applyFill="1" applyAlignment="1">
      <alignment vertical="center"/>
    </xf>
    <xf numFmtId="0" fontId="19" fillId="32" borderId="0" xfId="0" applyFont="1" applyFill="1"/>
    <xf numFmtId="0" fontId="0" fillId="32" borderId="0" xfId="0" applyFill="1" applyAlignment="1">
      <alignment horizontal="left"/>
    </xf>
    <xf numFmtId="0" fontId="22" fillId="32" borderId="0" xfId="0" applyFont="1" applyFill="1"/>
    <xf numFmtId="0" fontId="26" fillId="32" borderId="0" xfId="0" applyFont="1" applyFill="1"/>
    <xf numFmtId="0" fontId="2" fillId="32" borderId="0" xfId="0" applyFont="1" applyFill="1" applyAlignment="1">
      <alignment wrapText="1"/>
    </xf>
    <xf numFmtId="0" fontId="2" fillId="32" borderId="0" xfId="0" applyFont="1" applyFill="1"/>
    <xf numFmtId="0" fontId="0" fillId="32" borderId="0" xfId="0" applyFill="1" applyAlignment="1">
      <alignment horizontal="center" vertical="center"/>
    </xf>
    <xf numFmtId="0" fontId="9" fillId="32" borderId="0" xfId="0" applyFont="1" applyFill="1"/>
    <xf numFmtId="0" fontId="2" fillId="23" borderId="0" xfId="0" applyFont="1" applyFill="1" applyAlignment="1">
      <alignment horizontal="center" vertical="center"/>
    </xf>
    <xf numFmtId="0" fontId="0" fillId="23" borderId="0" xfId="0" applyFill="1" applyAlignment="1">
      <alignment horizontal="left" vertical="center"/>
    </xf>
    <xf numFmtId="0" fontId="0" fillId="23" borderId="0" xfId="0" quotePrefix="1" applyFill="1" applyAlignment="1">
      <alignment horizontal="center"/>
    </xf>
    <xf numFmtId="0" fontId="2" fillId="30" borderId="0" xfId="0" applyFont="1" applyFill="1" applyAlignment="1">
      <alignment horizontal="center" vertical="center"/>
    </xf>
    <xf numFmtId="0" fontId="0" fillId="30" borderId="0" xfId="0" applyFill="1" applyAlignment="1">
      <alignment vertical="center" wrapText="1"/>
    </xf>
    <xf numFmtId="0" fontId="0" fillId="23" borderId="2" xfId="0" applyFill="1" applyBorder="1" applyAlignment="1">
      <alignment horizontal="center" vertical="center"/>
    </xf>
    <xf numFmtId="0" fontId="26" fillId="2" borderId="36" xfId="0" applyFont="1" applyFill="1" applyBorder="1"/>
    <xf numFmtId="0" fontId="26" fillId="2" borderId="37" xfId="0" applyFont="1" applyFill="1" applyBorder="1"/>
    <xf numFmtId="0" fontId="28" fillId="2" borderId="37" xfId="0" applyFont="1" applyFill="1" applyBorder="1"/>
    <xf numFmtId="0" fontId="28" fillId="2" borderId="37" xfId="0" applyFont="1" applyFill="1" applyBorder="1" applyAlignment="1">
      <alignment horizontal="left"/>
    </xf>
    <xf numFmtId="0" fontId="26" fillId="2" borderId="38" xfId="0" applyFont="1" applyFill="1" applyBorder="1"/>
    <xf numFmtId="0" fontId="26" fillId="2" borderId="39" xfId="0" applyFont="1" applyFill="1" applyBorder="1"/>
    <xf numFmtId="0" fontId="26" fillId="2" borderId="40" xfId="0" applyFont="1" applyFill="1" applyBorder="1"/>
    <xf numFmtId="0" fontId="26" fillId="2" borderId="41" xfId="0" applyFont="1" applyFill="1" applyBorder="1"/>
    <xf numFmtId="0" fontId="26" fillId="2" borderId="42" xfId="0" applyFont="1" applyFill="1" applyBorder="1"/>
    <xf numFmtId="0" fontId="26" fillId="2" borderId="43" xfId="0" applyFont="1" applyFill="1" applyBorder="1"/>
    <xf numFmtId="0" fontId="0" fillId="23" borderId="37" xfId="0" applyFill="1" applyBorder="1"/>
    <xf numFmtId="0" fontId="0" fillId="23" borderId="38" xfId="0" applyFill="1" applyBorder="1"/>
    <xf numFmtId="0" fontId="0" fillId="23" borderId="40" xfId="0" applyFill="1" applyBorder="1"/>
    <xf numFmtId="0" fontId="0" fillId="23" borderId="39" xfId="0" applyFill="1" applyBorder="1"/>
    <xf numFmtId="0" fontId="0" fillId="23" borderId="40" xfId="0" applyFill="1" applyBorder="1" applyAlignment="1">
      <alignment vertical="center"/>
    </xf>
    <xf numFmtId="0" fontId="0" fillId="23" borderId="41" xfId="0" applyFill="1" applyBorder="1"/>
    <xf numFmtId="0" fontId="0" fillId="23" borderId="42" xfId="0" applyFill="1" applyBorder="1"/>
    <xf numFmtId="0" fontId="2" fillId="23" borderId="42" xfId="0" applyFont="1" applyFill="1" applyBorder="1"/>
    <xf numFmtId="0" fontId="0" fillId="23" borderId="43" xfId="0" applyFill="1" applyBorder="1"/>
    <xf numFmtId="0" fontId="0" fillId="23" borderId="36" xfId="0" applyFill="1" applyBorder="1"/>
    <xf numFmtId="0" fontId="25" fillId="2" borderId="44" xfId="0" applyFont="1" applyFill="1" applyBorder="1" applyAlignment="1">
      <alignment horizontal="center"/>
    </xf>
    <xf numFmtId="0" fontId="25" fillId="2" borderId="45" xfId="0" applyFont="1" applyFill="1" applyBorder="1" applyAlignment="1">
      <alignment horizontal="center"/>
    </xf>
    <xf numFmtId="0" fontId="25" fillId="2" borderId="46" xfId="0" applyFont="1" applyFill="1" applyBorder="1" applyAlignment="1">
      <alignment horizontal="center"/>
    </xf>
    <xf numFmtId="0" fontId="0" fillId="30" borderId="36" xfId="0" applyFill="1" applyBorder="1" applyAlignment="1">
      <alignment horizontal="center" vertical="center"/>
    </xf>
    <xf numFmtId="0" fontId="0" fillId="30" borderId="37" xfId="0" applyFill="1" applyBorder="1" applyAlignment="1">
      <alignment horizontal="center" vertical="center"/>
    </xf>
    <xf numFmtId="0" fontId="0" fillId="30" borderId="38" xfId="0" applyFill="1" applyBorder="1" applyAlignment="1">
      <alignment horizontal="left" vertical="center"/>
    </xf>
    <xf numFmtId="0" fontId="0" fillId="23" borderId="39" xfId="0" applyFill="1" applyBorder="1" applyAlignment="1">
      <alignment horizontal="center" vertical="center"/>
    </xf>
    <xf numFmtId="0" fontId="0" fillId="30" borderId="39" xfId="0" applyFill="1" applyBorder="1" applyAlignment="1">
      <alignment horizontal="center" vertical="center"/>
    </xf>
    <xf numFmtId="0" fontId="0" fillId="30" borderId="40" xfId="0" applyFill="1" applyBorder="1" applyAlignment="1">
      <alignment horizontal="left" vertical="center"/>
    </xf>
    <xf numFmtId="0" fontId="0" fillId="23" borderId="40" xfId="0" applyFill="1" applyBorder="1" applyAlignment="1">
      <alignment horizontal="left" vertical="center"/>
    </xf>
    <xf numFmtId="0" fontId="0" fillId="30" borderId="41" xfId="0" applyFill="1" applyBorder="1" applyAlignment="1">
      <alignment horizontal="center" vertical="center"/>
    </xf>
    <xf numFmtId="171" fontId="0" fillId="30" borderId="42" xfId="0" applyNumberFormat="1" applyFill="1" applyBorder="1" applyAlignment="1">
      <alignment horizontal="center" vertical="center"/>
    </xf>
    <xf numFmtId="0" fontId="30" fillId="2" borderId="41" xfId="0" applyFont="1" applyFill="1" applyBorder="1" applyAlignment="1">
      <alignment horizontal="center"/>
    </xf>
    <xf numFmtId="0" fontId="30" fillId="2" borderId="42" xfId="0" applyFont="1" applyFill="1" applyBorder="1" applyAlignment="1">
      <alignment horizontal="center"/>
    </xf>
    <xf numFmtId="0" fontId="30" fillId="2" borderId="43" xfId="0" applyFont="1" applyFill="1" applyBorder="1" applyAlignment="1">
      <alignment horizontal="center" vertical="center"/>
    </xf>
    <xf numFmtId="0" fontId="26" fillId="30" borderId="42" xfId="0" applyFont="1" applyFill="1" applyBorder="1"/>
    <xf numFmtId="0" fontId="31" fillId="30" borderId="36" xfId="0" applyFont="1" applyFill="1" applyBorder="1" applyAlignment="1">
      <alignment horizontal="center" vertical="center"/>
    </xf>
    <xf numFmtId="0" fontId="31" fillId="23" borderId="39" xfId="0" applyFont="1" applyFill="1" applyBorder="1" applyAlignment="1">
      <alignment horizontal="center" vertical="center"/>
    </xf>
    <xf numFmtId="0" fontId="31" fillId="30" borderId="39" xfId="0" applyFont="1" applyFill="1" applyBorder="1" applyAlignment="1">
      <alignment horizontal="center" vertical="center"/>
    </xf>
    <xf numFmtId="0" fontId="31" fillId="30" borderId="41" xfId="0" applyFont="1" applyFill="1" applyBorder="1" applyAlignment="1">
      <alignment horizontal="center" vertical="center"/>
    </xf>
    <xf numFmtId="0" fontId="2" fillId="30" borderId="37" xfId="0" applyFont="1" applyFill="1" applyBorder="1" applyAlignment="1">
      <alignment horizontal="center" vertical="center"/>
    </xf>
    <xf numFmtId="0" fontId="0" fillId="30" borderId="37" xfId="0" applyFill="1" applyBorder="1" applyAlignment="1">
      <alignment vertical="center" wrapText="1"/>
    </xf>
    <xf numFmtId="0" fontId="0" fillId="30" borderId="37" xfId="0" applyFill="1" applyBorder="1"/>
    <xf numFmtId="0" fontId="0" fillId="30" borderId="38" xfId="0" quotePrefix="1" applyFill="1" applyBorder="1" applyAlignment="1">
      <alignment horizontal="center" vertical="center"/>
    </xf>
    <xf numFmtId="0" fontId="0" fillId="23" borderId="40" xfId="0" quotePrefix="1" applyFill="1" applyBorder="1" applyAlignment="1">
      <alignment horizontal="center" vertical="center"/>
    </xf>
    <xf numFmtId="0" fontId="0" fillId="30" borderId="40" xfId="0" quotePrefix="1" applyFill="1" applyBorder="1" applyAlignment="1">
      <alignment horizontal="center" vertical="center"/>
    </xf>
    <xf numFmtId="0" fontId="2" fillId="30" borderId="42" xfId="0" applyFont="1" applyFill="1" applyBorder="1" applyAlignment="1">
      <alignment horizontal="center" vertical="center"/>
    </xf>
    <xf numFmtId="0" fontId="0" fillId="30" borderId="42" xfId="0" applyFill="1" applyBorder="1" applyAlignment="1">
      <alignment vertical="center" wrapText="1"/>
    </xf>
    <xf numFmtId="0" fontId="0" fillId="30" borderId="42" xfId="0" applyFill="1" applyBorder="1"/>
    <xf numFmtId="0" fontId="0" fillId="30" borderId="43" xfId="0" quotePrefix="1" applyFill="1" applyBorder="1" applyAlignment="1">
      <alignment horizontal="center" vertical="center"/>
    </xf>
    <xf numFmtId="0" fontId="0" fillId="34" borderId="0" xfId="0" applyFill="1"/>
    <xf numFmtId="0" fontId="2" fillId="22" borderId="42" xfId="0" applyFont="1" applyFill="1" applyBorder="1" applyAlignment="1">
      <alignment horizontal="center" vertical="center"/>
    </xf>
    <xf numFmtId="0" fontId="0" fillId="22" borderId="42" xfId="0" applyFill="1" applyBorder="1" applyAlignment="1">
      <alignment horizontal="left" vertical="center"/>
    </xf>
    <xf numFmtId="0" fontId="26" fillId="2" borderId="49" xfId="0" applyFont="1" applyFill="1" applyBorder="1" applyAlignment="1">
      <alignment horizontal="center"/>
    </xf>
    <xf numFmtId="0" fontId="0" fillId="22" borderId="40" xfId="0" applyFill="1" applyBorder="1" applyAlignment="1">
      <alignment horizontal="center" vertical="center"/>
    </xf>
    <xf numFmtId="0" fontId="0" fillId="3" borderId="40" xfId="0" applyFill="1" applyBorder="1" applyAlignment="1">
      <alignment horizontal="center" vertical="center"/>
    </xf>
    <xf numFmtId="0" fontId="2" fillId="16" borderId="42" xfId="0" applyFont="1" applyFill="1" applyBorder="1" applyAlignment="1">
      <alignment horizontal="center" vertical="center"/>
    </xf>
    <xf numFmtId="0" fontId="2" fillId="27" borderId="37" xfId="0" applyFont="1" applyFill="1" applyBorder="1" applyAlignment="1">
      <alignment horizontal="center" vertical="center"/>
    </xf>
    <xf numFmtId="0" fontId="0" fillId="27" borderId="37" xfId="0" applyFill="1" applyBorder="1" applyAlignment="1">
      <alignment horizontal="left" vertical="center"/>
    </xf>
    <xf numFmtId="0" fontId="2" fillId="27" borderId="38" xfId="0" applyFont="1" applyFill="1" applyBorder="1" applyAlignment="1">
      <alignment horizontal="center" vertical="center"/>
    </xf>
    <xf numFmtId="0" fontId="2" fillId="35" borderId="0" xfId="0" applyFont="1" applyFill="1" applyAlignment="1">
      <alignment horizontal="center" vertical="center"/>
    </xf>
    <xf numFmtId="0" fontId="0" fillId="35" borderId="0" xfId="0" applyFill="1" applyAlignment="1">
      <alignment horizontal="left" vertical="center"/>
    </xf>
    <xf numFmtId="0" fontId="2" fillId="35" borderId="40" xfId="0" applyFont="1" applyFill="1" applyBorder="1" applyAlignment="1">
      <alignment horizontal="center" vertical="center"/>
    </xf>
    <xf numFmtId="0" fontId="2" fillId="27" borderId="0" xfId="0" applyFont="1" applyFill="1" applyAlignment="1">
      <alignment horizontal="center" vertical="center"/>
    </xf>
    <xf numFmtId="0" fontId="0" fillId="27" borderId="0" xfId="0" applyFill="1" applyAlignment="1">
      <alignment horizontal="left" vertical="center"/>
    </xf>
    <xf numFmtId="0" fontId="2" fillId="27" borderId="40" xfId="0" applyFont="1" applyFill="1" applyBorder="1" applyAlignment="1">
      <alignment horizontal="center" vertical="center"/>
    </xf>
    <xf numFmtId="0" fontId="2" fillId="29" borderId="37" xfId="0" applyFont="1" applyFill="1" applyBorder="1" applyAlignment="1">
      <alignment horizontal="center" vertical="center"/>
    </xf>
    <xf numFmtId="0" fontId="0" fillId="29" borderId="37" xfId="0" applyFill="1" applyBorder="1" applyAlignment="1">
      <alignment horizontal="left" vertical="center"/>
    </xf>
    <xf numFmtId="0" fontId="2" fillId="29" borderId="38" xfId="0" applyFont="1" applyFill="1" applyBorder="1" applyAlignment="1">
      <alignment horizontal="center" vertical="center"/>
    </xf>
    <xf numFmtId="0" fontId="2" fillId="33" borderId="42" xfId="0" applyFont="1" applyFill="1" applyBorder="1" applyAlignment="1">
      <alignment horizontal="center" vertical="center"/>
    </xf>
    <xf numFmtId="0" fontId="0" fillId="33" borderId="42" xfId="0" applyFill="1" applyBorder="1" applyAlignment="1">
      <alignment horizontal="left" vertical="center"/>
    </xf>
    <xf numFmtId="0" fontId="2" fillId="33" borderId="43" xfId="0" applyFont="1" applyFill="1" applyBorder="1" applyAlignment="1">
      <alignment horizontal="center" vertical="center"/>
    </xf>
    <xf numFmtId="0" fontId="2" fillId="14" borderId="37" xfId="0" applyFont="1" applyFill="1" applyBorder="1" applyAlignment="1">
      <alignment horizontal="center" vertical="center"/>
    </xf>
    <xf numFmtId="0" fontId="0" fillId="14" borderId="37" xfId="0" applyFill="1" applyBorder="1" applyAlignment="1">
      <alignment horizontal="left" vertical="center"/>
    </xf>
    <xf numFmtId="0" fontId="2" fillId="14" borderId="38" xfId="0" applyFont="1" applyFill="1" applyBorder="1" applyAlignment="1">
      <alignment horizontal="center" vertical="center"/>
    </xf>
    <xf numFmtId="0" fontId="2" fillId="15" borderId="0" xfId="0" applyFont="1" applyFill="1" applyAlignment="1">
      <alignment horizontal="center" vertical="center"/>
    </xf>
    <xf numFmtId="0" fontId="0" fillId="15" borderId="0" xfId="0" applyFill="1" applyAlignment="1">
      <alignment horizontal="left" vertical="center"/>
    </xf>
    <xf numFmtId="0" fontId="2" fillId="15" borderId="40" xfId="0" applyFont="1" applyFill="1" applyBorder="1" applyAlignment="1">
      <alignment horizontal="center" vertical="center"/>
    </xf>
    <xf numFmtId="0" fontId="2" fillId="14" borderId="0" xfId="0" applyFont="1" applyFill="1" applyAlignment="1">
      <alignment horizontal="center" vertical="center"/>
    </xf>
    <xf numFmtId="0" fontId="0" fillId="14" borderId="0" xfId="0" applyFill="1" applyAlignment="1">
      <alignment horizontal="left" vertical="center"/>
    </xf>
    <xf numFmtId="0" fontId="2" fillId="14" borderId="40" xfId="0" applyFont="1" applyFill="1" applyBorder="1" applyAlignment="1">
      <alignment horizontal="center" vertical="center"/>
    </xf>
    <xf numFmtId="0" fontId="2" fillId="15" borderId="42" xfId="0" applyFont="1" applyFill="1" applyBorder="1" applyAlignment="1">
      <alignment horizontal="center" vertical="center"/>
    </xf>
    <xf numFmtId="0" fontId="0" fillId="15" borderId="42" xfId="0" applyFill="1" applyBorder="1" applyAlignment="1">
      <alignment horizontal="left" vertical="center"/>
    </xf>
    <xf numFmtId="0" fontId="2" fillId="15" borderId="43" xfId="0" applyFont="1" applyFill="1" applyBorder="1" applyAlignment="1">
      <alignment horizontal="center" vertical="center"/>
    </xf>
    <xf numFmtId="0" fontId="2" fillId="18" borderId="37" xfId="0" applyFont="1" applyFill="1" applyBorder="1" applyAlignment="1">
      <alignment horizontal="center" vertical="center"/>
    </xf>
    <xf numFmtId="0" fontId="0" fillId="18" borderId="37" xfId="0" applyFill="1" applyBorder="1" applyAlignment="1">
      <alignment horizontal="left" vertical="center"/>
    </xf>
    <xf numFmtId="0" fontId="2" fillId="18" borderId="38" xfId="0" applyFont="1" applyFill="1" applyBorder="1" applyAlignment="1">
      <alignment horizontal="center" vertical="center"/>
    </xf>
    <xf numFmtId="0" fontId="0" fillId="16" borderId="42" xfId="0" applyFill="1" applyBorder="1" applyAlignment="1">
      <alignment horizontal="left" vertical="center"/>
    </xf>
    <xf numFmtId="0" fontId="2" fillId="16" borderId="43" xfId="0" applyFont="1" applyFill="1" applyBorder="1" applyAlignment="1">
      <alignment horizontal="center" vertical="center"/>
    </xf>
    <xf numFmtId="0" fontId="2" fillId="5" borderId="44" xfId="0" applyFont="1" applyFill="1" applyBorder="1" applyAlignment="1">
      <alignment horizontal="center" vertical="center"/>
    </xf>
    <xf numFmtId="0" fontId="2" fillId="21" borderId="44" xfId="0" applyFont="1" applyFill="1" applyBorder="1" applyAlignment="1">
      <alignment horizontal="center" vertical="center"/>
    </xf>
    <xf numFmtId="0" fontId="2" fillId="22" borderId="45" xfId="0" applyFont="1" applyFill="1" applyBorder="1" applyAlignment="1">
      <alignment horizontal="center" vertical="center"/>
    </xf>
    <xf numFmtId="0" fontId="0" fillId="22" borderId="45" xfId="0" applyFill="1" applyBorder="1" applyAlignment="1">
      <alignment horizontal="left" vertical="center" wrapText="1"/>
    </xf>
    <xf numFmtId="0" fontId="0" fillId="22" borderId="45" xfId="0" applyFill="1" applyBorder="1"/>
    <xf numFmtId="0" fontId="0" fillId="22" borderId="56" xfId="0" applyFill="1" applyBorder="1" applyAlignment="1">
      <alignment horizontal="center" vertical="center"/>
    </xf>
    <xf numFmtId="0" fontId="0" fillId="22" borderId="46" xfId="0" applyFill="1" applyBorder="1" applyAlignment="1">
      <alignment horizontal="left" vertical="center" wrapText="1"/>
    </xf>
    <xf numFmtId="0" fontId="2" fillId="3" borderId="37" xfId="0" applyFont="1" applyFill="1" applyBorder="1" applyAlignment="1">
      <alignment horizontal="center" vertical="center"/>
    </xf>
    <xf numFmtId="0" fontId="0" fillId="3" borderId="37" xfId="0" applyFill="1" applyBorder="1" applyAlignment="1">
      <alignment horizontal="left" vertical="center"/>
    </xf>
    <xf numFmtId="0" fontId="0" fillId="3" borderId="37" xfId="0" applyFill="1" applyBorder="1" applyAlignment="1">
      <alignment horizontal="center" vertical="center"/>
    </xf>
    <xf numFmtId="0" fontId="0" fillId="3" borderId="38" xfId="0" applyFill="1" applyBorder="1" applyAlignment="1">
      <alignment horizontal="center" vertical="center"/>
    </xf>
    <xf numFmtId="0" fontId="2" fillId="22" borderId="0" xfId="0" applyFont="1" applyFill="1" applyAlignment="1">
      <alignment horizontal="center" vertical="center"/>
    </xf>
    <xf numFmtId="0" fontId="0" fillId="22" borderId="0" xfId="0" applyFill="1" applyAlignment="1">
      <alignment horizontal="left" vertical="center"/>
    </xf>
    <xf numFmtId="0" fontId="0" fillId="22" borderId="0" xfId="0" applyFill="1" applyAlignment="1">
      <alignment horizontal="center" vertical="center"/>
    </xf>
    <xf numFmtId="0" fontId="2" fillId="3" borderId="0" xfId="0" applyFont="1" applyFill="1" applyAlignment="1">
      <alignment horizontal="center" vertical="center"/>
    </xf>
    <xf numFmtId="0" fontId="0" fillId="3" borderId="0" xfId="0" applyFill="1" applyAlignment="1">
      <alignment horizontal="left" vertical="center"/>
    </xf>
    <xf numFmtId="0" fontId="0" fillId="3" borderId="0" xfId="0" applyFill="1" applyAlignment="1">
      <alignment horizontal="center" vertical="center"/>
    </xf>
    <xf numFmtId="0" fontId="0" fillId="22" borderId="42" xfId="0" applyFill="1" applyBorder="1" applyAlignment="1">
      <alignment horizontal="center" vertical="center"/>
    </xf>
    <xf numFmtId="0" fontId="0" fillId="22" borderId="43" xfId="0" applyFill="1" applyBorder="1" applyAlignment="1">
      <alignment horizontal="center" vertical="center"/>
    </xf>
    <xf numFmtId="0" fontId="2" fillId="17" borderId="44" xfId="0" applyFont="1" applyFill="1" applyBorder="1" applyAlignment="1">
      <alignment horizontal="center" vertical="center"/>
    </xf>
    <xf numFmtId="0" fontId="2" fillId="18" borderId="45" xfId="0" applyFont="1" applyFill="1" applyBorder="1" applyAlignment="1">
      <alignment horizontal="center" vertical="center"/>
    </xf>
    <xf numFmtId="0" fontId="0" fillId="18" borderId="45" xfId="0" applyFill="1" applyBorder="1" applyAlignment="1">
      <alignment horizontal="left" vertical="center" wrapText="1"/>
    </xf>
    <xf numFmtId="0" fontId="0" fillId="18" borderId="45" xfId="0" applyFill="1" applyBorder="1"/>
    <xf numFmtId="0" fontId="0" fillId="18" borderId="56" xfId="0" applyFill="1" applyBorder="1" applyAlignment="1">
      <alignment horizontal="center" vertical="center"/>
    </xf>
    <xf numFmtId="0" fontId="0" fillId="18" borderId="46" xfId="0" applyFill="1" applyBorder="1" applyAlignment="1">
      <alignment horizontal="left" vertical="center" wrapText="1"/>
    </xf>
    <xf numFmtId="0" fontId="2" fillId="8" borderId="44" xfId="0" applyFont="1" applyFill="1" applyBorder="1" applyAlignment="1">
      <alignment horizontal="center" vertical="center"/>
    </xf>
    <xf numFmtId="0" fontId="2" fillId="10" borderId="45" xfId="0" applyFont="1" applyFill="1" applyBorder="1" applyAlignment="1">
      <alignment horizontal="center" vertical="center"/>
    </xf>
    <xf numFmtId="0" fontId="0" fillId="10" borderId="45" xfId="0" applyFill="1" applyBorder="1" applyAlignment="1">
      <alignment horizontal="left" vertical="center"/>
    </xf>
    <xf numFmtId="0" fontId="0" fillId="10" borderId="45" xfId="0" applyFill="1" applyBorder="1"/>
    <xf numFmtId="0" fontId="0" fillId="10" borderId="56" xfId="0" applyFill="1" applyBorder="1" applyAlignment="1">
      <alignment horizontal="center" vertical="center"/>
    </xf>
    <xf numFmtId="0" fontId="0" fillId="10" borderId="46" xfId="0" applyFill="1" applyBorder="1" applyAlignment="1">
      <alignment horizontal="left" vertical="center"/>
    </xf>
    <xf numFmtId="0" fontId="0" fillId="23" borderId="4" xfId="0" applyFill="1" applyBorder="1" applyAlignment="1">
      <alignment horizontal="center"/>
    </xf>
    <xf numFmtId="0" fontId="0" fillId="32" borderId="0" xfId="0" applyFill="1" applyAlignment="1">
      <alignment horizontal="center"/>
    </xf>
    <xf numFmtId="0" fontId="5" fillId="32" borderId="0" xfId="0" applyFont="1" applyFill="1"/>
    <xf numFmtId="166" fontId="0" fillId="32" borderId="0" xfId="0" applyNumberFormat="1" applyFill="1"/>
    <xf numFmtId="0" fontId="0" fillId="23" borderId="6" xfId="0" applyFill="1" applyBorder="1" applyAlignment="1">
      <alignment horizontal="center"/>
    </xf>
    <xf numFmtId="0" fontId="0" fillId="23" borderId="53" xfId="0" applyFill="1" applyBorder="1" applyAlignment="1">
      <alignment horizontal="center"/>
    </xf>
    <xf numFmtId="0" fontId="25" fillId="26" borderId="58" xfId="0" applyFont="1" applyFill="1" applyBorder="1" applyAlignment="1">
      <alignment horizontal="center"/>
    </xf>
    <xf numFmtId="167" fontId="25" fillId="26" borderId="44" xfId="1" applyNumberFormat="1" applyFont="1" applyFill="1" applyBorder="1" applyAlignment="1">
      <alignment horizontal="center"/>
    </xf>
    <xf numFmtId="167" fontId="25" fillId="26" borderId="55" xfId="1" applyNumberFormat="1" applyFont="1" applyFill="1" applyBorder="1" applyAlignment="1">
      <alignment horizontal="center"/>
    </xf>
    <xf numFmtId="167" fontId="25" fillId="26" borderId="56" xfId="1" applyNumberFormat="1" applyFont="1" applyFill="1" applyBorder="1" applyAlignment="1">
      <alignment horizontal="center"/>
    </xf>
    <xf numFmtId="167" fontId="25" fillId="26" borderId="58" xfId="1" applyNumberFormat="1" applyFont="1" applyFill="1" applyBorder="1" applyAlignment="1">
      <alignment horizontal="center"/>
    </xf>
    <xf numFmtId="1" fontId="0" fillId="23" borderId="55" xfId="0" applyNumberFormat="1" applyFill="1" applyBorder="1" applyAlignment="1">
      <alignment horizontal="center" vertical="center"/>
    </xf>
    <xf numFmtId="0" fontId="2" fillId="36" borderId="53" xfId="0" applyFont="1" applyFill="1" applyBorder="1" applyAlignment="1">
      <alignment horizontal="center" vertical="center" wrapText="1"/>
    </xf>
    <xf numFmtId="0" fontId="2" fillId="36" borderId="4" xfId="0" applyFont="1" applyFill="1" applyBorder="1" applyAlignment="1">
      <alignment horizontal="center" vertical="center" wrapText="1"/>
    </xf>
    <xf numFmtId="0" fontId="2" fillId="36" borderId="54" xfId="0" applyFont="1" applyFill="1" applyBorder="1" applyAlignment="1">
      <alignment horizontal="center"/>
    </xf>
    <xf numFmtId="0" fontId="2" fillId="36" borderId="47" xfId="0" applyFont="1" applyFill="1" applyBorder="1" applyAlignment="1">
      <alignment horizontal="center"/>
    </xf>
    <xf numFmtId="0" fontId="14" fillId="36" borderId="47" xfId="0" applyFont="1" applyFill="1" applyBorder="1" applyAlignment="1">
      <alignment horizontal="center"/>
    </xf>
    <xf numFmtId="0" fontId="2" fillId="36" borderId="64" xfId="0" applyFont="1" applyFill="1" applyBorder="1" applyAlignment="1">
      <alignment horizontal="center"/>
    </xf>
    <xf numFmtId="0" fontId="14" fillId="36" borderId="66" xfId="0" applyFont="1" applyFill="1" applyBorder="1" applyAlignment="1">
      <alignment horizontal="center"/>
    </xf>
    <xf numFmtId="0" fontId="0" fillId="36" borderId="4" xfId="0" applyFill="1" applyBorder="1" applyAlignment="1">
      <alignment horizontal="center"/>
    </xf>
    <xf numFmtId="0" fontId="0" fillId="36" borderId="63" xfId="0" applyFill="1" applyBorder="1" applyAlignment="1">
      <alignment horizontal="center"/>
    </xf>
    <xf numFmtId="0" fontId="2" fillId="36" borderId="62" xfId="0" applyFont="1" applyFill="1" applyBorder="1" applyAlignment="1">
      <alignment horizontal="center" vertical="center"/>
    </xf>
    <xf numFmtId="0" fontId="2" fillId="36" borderId="2" xfId="0" applyFont="1" applyFill="1" applyBorder="1" applyAlignment="1">
      <alignment horizontal="center" vertical="center"/>
    </xf>
    <xf numFmtId="167" fontId="0" fillId="36" borderId="53" xfId="0" applyNumberFormat="1" applyFill="1" applyBorder="1" applyAlignment="1">
      <alignment horizontal="center"/>
    </xf>
    <xf numFmtId="167" fontId="0" fillId="36" borderId="4" xfId="0" applyNumberFormat="1" applyFill="1" applyBorder="1" applyAlignment="1">
      <alignment horizontal="center"/>
    </xf>
    <xf numFmtId="167" fontId="2" fillId="36" borderId="63" xfId="1" applyNumberFormat="1" applyFont="1" applyFill="1" applyBorder="1" applyAlignment="1">
      <alignment horizontal="center"/>
    </xf>
    <xf numFmtId="0" fontId="0" fillId="36" borderId="59" xfId="0" applyFill="1" applyBorder="1" applyAlignment="1">
      <alignment horizontal="right"/>
    </xf>
    <xf numFmtId="0" fontId="0" fillId="36" borderId="58" xfId="0" applyFill="1" applyBorder="1" applyAlignment="1">
      <alignment horizontal="left"/>
    </xf>
    <xf numFmtId="0" fontId="2" fillId="36" borderId="6" xfId="0" applyFont="1" applyFill="1" applyBorder="1" applyAlignment="1">
      <alignment horizontal="center" vertical="center" wrapText="1"/>
    </xf>
    <xf numFmtId="0" fontId="2" fillId="36" borderId="70" xfId="0" applyFont="1" applyFill="1" applyBorder="1" applyAlignment="1">
      <alignment horizontal="center"/>
    </xf>
    <xf numFmtId="0" fontId="2" fillId="36" borderId="3" xfId="0" applyFont="1" applyFill="1" applyBorder="1" applyAlignment="1">
      <alignment horizontal="center"/>
    </xf>
    <xf numFmtId="0" fontId="2" fillId="36" borderId="71" xfId="0" applyFont="1" applyFill="1" applyBorder="1" applyAlignment="1">
      <alignment horizontal="center"/>
    </xf>
    <xf numFmtId="170" fontId="2" fillId="36" borderId="4" xfId="0" applyNumberFormat="1" applyFont="1" applyFill="1" applyBorder="1" applyAlignment="1">
      <alignment horizontal="center"/>
    </xf>
    <xf numFmtId="0" fontId="0" fillId="23" borderId="65" xfId="0" applyFill="1" applyBorder="1" applyAlignment="1">
      <alignment horizontal="center"/>
    </xf>
    <xf numFmtId="0" fontId="4" fillId="36" borderId="76" xfId="0" applyFont="1" applyFill="1" applyBorder="1" applyAlignment="1">
      <alignment horizontal="center"/>
    </xf>
    <xf numFmtId="0" fontId="2" fillId="36" borderId="83" xfId="0" applyFont="1" applyFill="1" applyBorder="1" applyAlignment="1">
      <alignment horizontal="center"/>
    </xf>
    <xf numFmtId="0" fontId="2" fillId="36" borderId="84" xfId="0" applyFont="1" applyFill="1" applyBorder="1" applyAlignment="1">
      <alignment horizontal="center"/>
    </xf>
    <xf numFmtId="0" fontId="14" fillId="36" borderId="54" xfId="0" applyFont="1" applyFill="1" applyBorder="1" applyAlignment="1">
      <alignment horizontal="center"/>
    </xf>
    <xf numFmtId="0" fontId="26" fillId="6" borderId="44" xfId="0" applyFont="1" applyFill="1" applyBorder="1"/>
    <xf numFmtId="0" fontId="26" fillId="6" borderId="45" xfId="0" applyFont="1" applyFill="1" applyBorder="1"/>
    <xf numFmtId="0" fontId="26" fillId="6" borderId="57" xfId="0" applyFont="1" applyFill="1" applyBorder="1"/>
    <xf numFmtId="0" fontId="25" fillId="6" borderId="56" xfId="0" applyFont="1" applyFill="1" applyBorder="1" applyAlignment="1">
      <alignment horizontal="right"/>
    </xf>
    <xf numFmtId="0" fontId="25" fillId="6" borderId="56" xfId="0" applyFont="1" applyFill="1" applyBorder="1" applyAlignment="1">
      <alignment horizontal="center"/>
    </xf>
    <xf numFmtId="0" fontId="2" fillId="36" borderId="4" xfId="0" applyFont="1" applyFill="1" applyBorder="1" applyAlignment="1">
      <alignment horizontal="center" vertical="center"/>
    </xf>
    <xf numFmtId="167" fontId="0" fillId="36" borderId="4" xfId="1" applyNumberFormat="1" applyFont="1" applyFill="1" applyBorder="1" applyAlignment="1">
      <alignment horizontal="center"/>
    </xf>
    <xf numFmtId="167" fontId="0" fillId="36" borderId="4" xfId="0" applyNumberFormat="1" applyFill="1" applyBorder="1" applyAlignment="1">
      <alignment horizontal="center" vertical="center"/>
    </xf>
    <xf numFmtId="167" fontId="0" fillId="36" borderId="67" xfId="1" applyNumberFormat="1" applyFont="1" applyFill="1" applyBorder="1" applyAlignment="1">
      <alignment horizontal="center" vertical="center"/>
    </xf>
    <xf numFmtId="170" fontId="2" fillId="36" borderId="63" xfId="0" applyNumberFormat="1" applyFont="1" applyFill="1" applyBorder="1" applyAlignment="1">
      <alignment horizontal="center" vertical="center"/>
    </xf>
    <xf numFmtId="0" fontId="0" fillId="36" borderId="53" xfId="0" applyFill="1" applyBorder="1" applyAlignment="1">
      <alignment horizontal="center"/>
    </xf>
    <xf numFmtId="0" fontId="2" fillId="36" borderId="86" xfId="0" applyFont="1" applyFill="1" applyBorder="1" applyAlignment="1">
      <alignment horizontal="center"/>
    </xf>
    <xf numFmtId="0" fontId="0" fillId="36" borderId="80" xfId="0" applyFill="1" applyBorder="1" applyAlignment="1">
      <alignment horizontal="center"/>
    </xf>
    <xf numFmtId="0" fontId="6" fillId="32" borderId="0" xfId="0" applyFont="1" applyFill="1" applyAlignment="1">
      <alignment horizontal="center" vertical="center"/>
    </xf>
    <xf numFmtId="0" fontId="30" fillId="2" borderId="44" xfId="0" applyFont="1" applyFill="1" applyBorder="1" applyAlignment="1">
      <alignment horizontal="center" vertical="center"/>
    </xf>
    <xf numFmtId="0" fontId="30" fillId="2" borderId="45" xfId="0" applyFont="1" applyFill="1" applyBorder="1" applyAlignment="1">
      <alignment horizontal="center" vertical="center"/>
    </xf>
    <xf numFmtId="0" fontId="26" fillId="2" borderId="45" xfId="0" applyFont="1" applyFill="1" applyBorder="1" applyAlignment="1">
      <alignment horizontal="center" vertical="center"/>
    </xf>
    <xf numFmtId="0" fontId="25" fillId="2" borderId="46" xfId="0" applyFont="1" applyFill="1" applyBorder="1" applyAlignment="1">
      <alignment horizontal="center" vertical="center"/>
    </xf>
    <xf numFmtId="0" fontId="25" fillId="2" borderId="35" xfId="0" applyFont="1" applyFill="1" applyBorder="1" applyAlignment="1">
      <alignment horizontal="left" vertical="center"/>
    </xf>
    <xf numFmtId="0" fontId="0" fillId="36" borderId="4" xfId="0" applyFill="1" applyBorder="1" applyAlignment="1">
      <alignment horizontal="center" vertical="center"/>
    </xf>
    <xf numFmtId="0" fontId="2" fillId="36" borderId="12" xfId="0" applyFont="1" applyFill="1" applyBorder="1" applyAlignment="1">
      <alignment horizontal="center"/>
    </xf>
    <xf numFmtId="167" fontId="0" fillId="36" borderId="7" xfId="1" applyNumberFormat="1" applyFont="1" applyFill="1" applyBorder="1" applyAlignment="1">
      <alignment horizontal="center"/>
    </xf>
    <xf numFmtId="9" fontId="0" fillId="36" borderId="7" xfId="3" applyFont="1" applyFill="1" applyBorder="1" applyAlignment="1">
      <alignment horizontal="center"/>
    </xf>
    <xf numFmtId="9" fontId="0" fillId="36" borderId="4" xfId="3" applyFont="1" applyFill="1" applyBorder="1" applyAlignment="1">
      <alignment horizontal="center"/>
    </xf>
    <xf numFmtId="0" fontId="2" fillId="36" borderId="87" xfId="0" applyFont="1" applyFill="1" applyBorder="1" applyAlignment="1">
      <alignment horizontal="center"/>
    </xf>
    <xf numFmtId="0" fontId="14" fillId="36" borderId="90" xfId="0" applyFont="1" applyFill="1" applyBorder="1" applyAlignment="1">
      <alignment horizontal="center"/>
    </xf>
    <xf numFmtId="0" fontId="0" fillId="36" borderId="53" xfId="0" applyFill="1" applyBorder="1" applyAlignment="1">
      <alignment horizontal="center" vertical="center"/>
    </xf>
    <xf numFmtId="0" fontId="0" fillId="36" borderId="63" xfId="0" applyFill="1" applyBorder="1" applyAlignment="1">
      <alignment horizontal="center" vertical="center"/>
    </xf>
    <xf numFmtId="0" fontId="0" fillId="36" borderId="80" xfId="0" applyFill="1" applyBorder="1" applyAlignment="1">
      <alignment horizontal="center" vertical="center"/>
    </xf>
    <xf numFmtId="0" fontId="0" fillId="36" borderId="85" xfId="0" applyFill="1" applyBorder="1" applyAlignment="1">
      <alignment horizontal="center" vertical="center"/>
    </xf>
    <xf numFmtId="0" fontId="0" fillId="36" borderId="91" xfId="0" applyFill="1" applyBorder="1" applyAlignment="1">
      <alignment horizontal="center" vertical="center"/>
    </xf>
    <xf numFmtId="0" fontId="2" fillId="36" borderId="92" xfId="0" applyFont="1" applyFill="1" applyBorder="1" applyAlignment="1">
      <alignment horizontal="left"/>
    </xf>
    <xf numFmtId="0" fontId="2" fillId="36" borderId="93" xfId="0" applyFont="1" applyFill="1" applyBorder="1" applyAlignment="1">
      <alignment horizontal="left"/>
    </xf>
    <xf numFmtId="0" fontId="0" fillId="36" borderId="94" xfId="0" applyFill="1" applyBorder="1" applyAlignment="1">
      <alignment horizontal="left" vertical="center" wrapText="1"/>
    </xf>
    <xf numFmtId="0" fontId="0" fillId="36" borderId="49" xfId="0" applyFill="1" applyBorder="1" applyAlignment="1">
      <alignment horizontal="left" vertical="center" wrapText="1"/>
    </xf>
    <xf numFmtId="1" fontId="2" fillId="36" borderId="63" xfId="0" applyNumberFormat="1" applyFont="1" applyFill="1" applyBorder="1" applyAlignment="1">
      <alignment horizontal="center"/>
    </xf>
    <xf numFmtId="0" fontId="0" fillId="36" borderId="85" xfId="0" applyFill="1" applyBorder="1" applyAlignment="1">
      <alignment horizontal="center"/>
    </xf>
    <xf numFmtId="0" fontId="0" fillId="36" borderId="91" xfId="0" applyFill="1" applyBorder="1" applyAlignment="1">
      <alignment horizontal="center"/>
    </xf>
    <xf numFmtId="0" fontId="0" fillId="36" borderId="94" xfId="0" applyFill="1" applyBorder="1" applyAlignment="1">
      <alignment horizontal="left" wrapText="1"/>
    </xf>
    <xf numFmtId="0" fontId="0" fillId="36" borderId="49" xfId="0" applyFill="1" applyBorder="1" applyAlignment="1">
      <alignment horizontal="left" wrapText="1"/>
    </xf>
    <xf numFmtId="0" fontId="26" fillId="32" borderId="95" xfId="0" applyFont="1" applyFill="1" applyBorder="1"/>
    <xf numFmtId="0" fontId="2" fillId="36" borderId="88" xfId="0" applyFont="1" applyFill="1" applyBorder="1" applyAlignment="1">
      <alignment horizontal="center"/>
    </xf>
    <xf numFmtId="0" fontId="2" fillId="36" borderId="73" xfId="0" applyFont="1" applyFill="1" applyBorder="1" applyAlignment="1">
      <alignment horizontal="center"/>
    </xf>
    <xf numFmtId="0" fontId="2" fillId="36" borderId="29" xfId="0" applyFont="1" applyFill="1" applyBorder="1" applyAlignment="1">
      <alignment horizontal="center"/>
    </xf>
    <xf numFmtId="0" fontId="2" fillId="36" borderId="34" xfId="0" applyFont="1" applyFill="1" applyBorder="1" applyAlignment="1">
      <alignment horizontal="center"/>
    </xf>
    <xf numFmtId="0" fontId="30" fillId="2" borderId="97" xfId="0" applyFont="1" applyFill="1" applyBorder="1" applyAlignment="1">
      <alignment horizontal="center"/>
    </xf>
    <xf numFmtId="0" fontId="35" fillId="37" borderId="37" xfId="0" applyFont="1" applyFill="1" applyBorder="1"/>
    <xf numFmtId="0" fontId="36" fillId="37" borderId="37" xfId="0" applyFont="1" applyFill="1" applyBorder="1"/>
    <xf numFmtId="0" fontId="2" fillId="36" borderId="98" xfId="0" applyFont="1" applyFill="1" applyBorder="1" applyAlignment="1">
      <alignment horizontal="center"/>
    </xf>
    <xf numFmtId="0" fontId="2" fillId="36" borderId="101" xfId="0" applyFont="1" applyFill="1" applyBorder="1" applyAlignment="1">
      <alignment horizontal="center"/>
    </xf>
    <xf numFmtId="0" fontId="30" fillId="2" borderId="38" xfId="0" applyFont="1" applyFill="1" applyBorder="1" applyAlignment="1">
      <alignment horizontal="left"/>
    </xf>
    <xf numFmtId="0" fontId="7" fillId="32" borderId="0" xfId="0" applyFont="1" applyFill="1" applyAlignment="1">
      <alignment horizontal="center"/>
    </xf>
    <xf numFmtId="0" fontId="5" fillId="32" borderId="0" xfId="0" applyFont="1" applyFill="1" applyAlignment="1">
      <alignment horizontal="center"/>
    </xf>
    <xf numFmtId="2" fontId="5" fillId="32" borderId="0" xfId="0" applyNumberFormat="1" applyFont="1" applyFill="1" applyAlignment="1">
      <alignment horizontal="center"/>
    </xf>
    <xf numFmtId="170" fontId="0" fillId="32" borderId="0" xfId="0" applyNumberFormat="1" applyFill="1"/>
    <xf numFmtId="0" fontId="0" fillId="27" borderId="37" xfId="0" applyFill="1" applyBorder="1" applyAlignment="1">
      <alignment horizontal="center" vertical="center"/>
    </xf>
    <xf numFmtId="0" fontId="0" fillId="29" borderId="37" xfId="0" applyFill="1" applyBorder="1" applyAlignment="1">
      <alignment horizontal="center" vertical="center"/>
    </xf>
    <xf numFmtId="0" fontId="0" fillId="33" borderId="42" xfId="0" applyFill="1" applyBorder="1" applyAlignment="1">
      <alignment horizontal="center" vertical="center"/>
    </xf>
    <xf numFmtId="0" fontId="0" fillId="14" borderId="37" xfId="0" applyFill="1" applyBorder="1" applyAlignment="1">
      <alignment horizontal="center" vertical="center"/>
    </xf>
    <xf numFmtId="0" fontId="0" fillId="15" borderId="42" xfId="0" applyFill="1" applyBorder="1" applyAlignment="1">
      <alignment horizontal="center" vertical="center"/>
    </xf>
    <xf numFmtId="0" fontId="0" fillId="18" borderId="37" xfId="0" applyFill="1" applyBorder="1" applyAlignment="1">
      <alignment horizontal="center" vertical="center"/>
    </xf>
    <xf numFmtId="0" fontId="0" fillId="16" borderId="42" xfId="0" applyFill="1" applyBorder="1" applyAlignment="1">
      <alignment horizontal="center" vertical="center"/>
    </xf>
    <xf numFmtId="0" fontId="0" fillId="22" borderId="45" xfId="0" applyFill="1" applyBorder="1" applyAlignment="1">
      <alignment horizontal="center" vertical="center"/>
    </xf>
    <xf numFmtId="0" fontId="0" fillId="18" borderId="45" xfId="0" applyFill="1" applyBorder="1" applyAlignment="1">
      <alignment horizontal="center" vertical="center"/>
    </xf>
    <xf numFmtId="0" fontId="0" fillId="10" borderId="45" xfId="0" applyFill="1" applyBorder="1" applyAlignment="1">
      <alignment horizontal="center" vertical="center"/>
    </xf>
    <xf numFmtId="0" fontId="0" fillId="22" borderId="45" xfId="0" applyFill="1" applyBorder="1" applyAlignment="1">
      <alignment horizontal="left" vertical="center"/>
    </xf>
    <xf numFmtId="0" fontId="0" fillId="18" borderId="45" xfId="0" applyFill="1" applyBorder="1" applyAlignment="1">
      <alignment horizontal="left" vertical="center"/>
    </xf>
    <xf numFmtId="0" fontId="0" fillId="27" borderId="0" xfId="0" applyFill="1" applyAlignment="1">
      <alignment horizontal="center" vertical="center"/>
    </xf>
    <xf numFmtId="0" fontId="2" fillId="27" borderId="36" xfId="0" applyFont="1" applyFill="1" applyBorder="1" applyAlignment="1">
      <alignment horizontal="center" vertical="center"/>
    </xf>
    <xf numFmtId="0" fontId="2" fillId="35" borderId="39" xfId="0" applyFont="1" applyFill="1" applyBorder="1" applyAlignment="1">
      <alignment horizontal="center" vertical="center"/>
    </xf>
    <xf numFmtId="0" fontId="0" fillId="35" borderId="0" xfId="0" applyFill="1" applyAlignment="1">
      <alignment horizontal="center" vertical="center"/>
    </xf>
    <xf numFmtId="0" fontId="2" fillId="27" borderId="39" xfId="0" applyFont="1" applyFill="1" applyBorder="1" applyAlignment="1">
      <alignment horizontal="center" vertical="center"/>
    </xf>
    <xf numFmtId="0" fontId="2" fillId="29" borderId="36" xfId="0" applyFont="1" applyFill="1" applyBorder="1" applyAlignment="1">
      <alignment horizontal="center" vertical="center"/>
    </xf>
    <xf numFmtId="0" fontId="2" fillId="33" borderId="41" xfId="0" applyFont="1" applyFill="1" applyBorder="1" applyAlignment="1">
      <alignment horizontal="center" vertical="center"/>
    </xf>
    <xf numFmtId="0" fontId="2" fillId="14" borderId="36" xfId="0" applyFont="1" applyFill="1" applyBorder="1" applyAlignment="1">
      <alignment horizontal="center" vertical="center"/>
    </xf>
    <xf numFmtId="0" fontId="2" fillId="15" borderId="39" xfId="0" applyFont="1" applyFill="1" applyBorder="1" applyAlignment="1">
      <alignment horizontal="center" vertical="center"/>
    </xf>
    <xf numFmtId="0" fontId="2" fillId="14" borderId="39" xfId="0" applyFont="1" applyFill="1" applyBorder="1" applyAlignment="1">
      <alignment horizontal="center" vertical="center"/>
    </xf>
    <xf numFmtId="0" fontId="2" fillId="15" borderId="41" xfId="0" applyFont="1" applyFill="1" applyBorder="1" applyAlignment="1">
      <alignment horizontal="center" vertical="center"/>
    </xf>
    <xf numFmtId="0" fontId="2" fillId="18" borderId="36" xfId="0" applyFont="1" applyFill="1" applyBorder="1" applyAlignment="1">
      <alignment horizontal="center" vertical="center"/>
    </xf>
    <xf numFmtId="0" fontId="2" fillId="16" borderId="41" xfId="0" applyFont="1" applyFill="1" applyBorder="1" applyAlignment="1">
      <alignment horizontal="center" vertical="center"/>
    </xf>
    <xf numFmtId="0" fontId="2" fillId="22" borderId="44" xfId="0" applyFont="1" applyFill="1" applyBorder="1" applyAlignment="1">
      <alignment horizontal="center" vertical="center"/>
    </xf>
    <xf numFmtId="0" fontId="2" fillId="3" borderId="36" xfId="0" applyFont="1" applyFill="1" applyBorder="1" applyAlignment="1">
      <alignment horizontal="center" vertical="center"/>
    </xf>
    <xf numFmtId="0" fontId="2" fillId="22" borderId="39" xfId="0" applyFont="1" applyFill="1" applyBorder="1" applyAlignment="1">
      <alignment horizontal="center" vertical="center"/>
    </xf>
    <xf numFmtId="0" fontId="2" fillId="3" borderId="39" xfId="0" applyFont="1" applyFill="1" applyBorder="1" applyAlignment="1">
      <alignment horizontal="center" vertical="center"/>
    </xf>
    <xf numFmtId="0" fontId="2" fillId="22" borderId="41" xfId="0" applyFont="1" applyFill="1" applyBorder="1" applyAlignment="1">
      <alignment horizontal="center" vertical="center"/>
    </xf>
    <xf numFmtId="0" fontId="2" fillId="18" borderId="44" xfId="0" applyFont="1" applyFill="1" applyBorder="1" applyAlignment="1">
      <alignment horizontal="center" vertical="center"/>
    </xf>
    <xf numFmtId="0" fontId="2" fillId="10" borderId="44" xfId="0" applyFont="1" applyFill="1" applyBorder="1" applyAlignment="1">
      <alignment horizontal="center" vertical="center"/>
    </xf>
    <xf numFmtId="0" fontId="30" fillId="2" borderId="44" xfId="0" applyFont="1" applyFill="1" applyBorder="1" applyAlignment="1">
      <alignment horizontal="center"/>
    </xf>
    <xf numFmtId="0" fontId="30" fillId="2" borderId="45" xfId="0" applyFont="1" applyFill="1" applyBorder="1" applyAlignment="1">
      <alignment horizontal="center"/>
    </xf>
    <xf numFmtId="0" fontId="30" fillId="2" borderId="46" xfId="0" applyFont="1" applyFill="1" applyBorder="1" applyAlignment="1">
      <alignment horizontal="center"/>
    </xf>
    <xf numFmtId="0" fontId="2" fillId="14" borderId="44" xfId="0" applyFont="1" applyFill="1" applyBorder="1" applyAlignment="1">
      <alignment horizontal="center" vertical="center"/>
    </xf>
    <xf numFmtId="0" fontId="0" fillId="14" borderId="45" xfId="0" applyFill="1" applyBorder="1" applyAlignment="1">
      <alignment horizontal="left" vertical="center"/>
    </xf>
    <xf numFmtId="0" fontId="2" fillId="14" borderId="45" xfId="0" applyFont="1" applyFill="1" applyBorder="1" applyAlignment="1">
      <alignment horizontal="center" vertical="center"/>
    </xf>
    <xf numFmtId="0" fontId="0" fillId="14" borderId="45" xfId="0" applyFill="1" applyBorder="1" applyAlignment="1">
      <alignment horizontal="center" vertical="center"/>
    </xf>
    <xf numFmtId="0" fontId="0" fillId="14" borderId="45" xfId="0" applyFill="1" applyBorder="1" applyAlignment="1">
      <alignment horizontal="left" vertical="center" wrapText="1"/>
    </xf>
    <xf numFmtId="0" fontId="0" fillId="14" borderId="45" xfId="0" applyFill="1" applyBorder="1"/>
    <xf numFmtId="0" fontId="0" fillId="14" borderId="56" xfId="0" applyFill="1" applyBorder="1" applyAlignment="1">
      <alignment horizontal="center" vertical="center"/>
    </xf>
    <xf numFmtId="0" fontId="0" fillId="14" borderId="46" xfId="0" applyFill="1" applyBorder="1" applyAlignment="1">
      <alignment horizontal="left" vertical="center" wrapText="1"/>
    </xf>
    <xf numFmtId="0" fontId="0" fillId="23" borderId="55" xfId="0" applyFill="1" applyBorder="1" applyAlignment="1">
      <alignment horizontal="center" vertical="center"/>
    </xf>
    <xf numFmtId="0" fontId="0" fillId="23" borderId="35" xfId="0" applyFill="1" applyBorder="1" applyAlignment="1">
      <alignment horizontal="center" vertical="center"/>
    </xf>
    <xf numFmtId="171" fontId="0" fillId="23" borderId="0" xfId="0" applyNumberFormat="1" applyFill="1" applyAlignment="1">
      <alignment horizontal="center" vertical="center"/>
    </xf>
    <xf numFmtId="171" fontId="0" fillId="30" borderId="0" xfId="0" applyNumberFormat="1" applyFill="1" applyAlignment="1">
      <alignment horizontal="center" vertical="center"/>
    </xf>
    <xf numFmtId="0" fontId="0" fillId="30" borderId="40" xfId="0" quotePrefix="1" applyFill="1" applyBorder="1" applyAlignment="1">
      <alignment horizontal="left" vertical="center" wrapText="1"/>
    </xf>
    <xf numFmtId="0" fontId="7" fillId="2" borderId="39" xfId="0" applyFont="1" applyFill="1" applyBorder="1" applyAlignment="1">
      <alignment horizontal="center"/>
    </xf>
    <xf numFmtId="0" fontId="0" fillId="27" borderId="38" xfId="0" applyFill="1" applyBorder="1" applyAlignment="1">
      <alignment horizontal="center" vertical="center"/>
    </xf>
    <xf numFmtId="0" fontId="0" fillId="35" borderId="40" xfId="0" applyFill="1" applyBorder="1" applyAlignment="1">
      <alignment horizontal="center" vertical="center"/>
    </xf>
    <xf numFmtId="0" fontId="0" fillId="27" borderId="40" xfId="0" applyFill="1" applyBorder="1" applyAlignment="1">
      <alignment horizontal="center" vertical="center"/>
    </xf>
    <xf numFmtId="0" fontId="0" fillId="29" borderId="38" xfId="0" applyFill="1" applyBorder="1" applyAlignment="1">
      <alignment horizontal="center" vertical="center"/>
    </xf>
    <xf numFmtId="0" fontId="0" fillId="33" borderId="43" xfId="0" applyFill="1" applyBorder="1" applyAlignment="1">
      <alignment horizontal="center" vertical="center"/>
    </xf>
    <xf numFmtId="0" fontId="0" fillId="14" borderId="38" xfId="0" applyFill="1" applyBorder="1" applyAlignment="1">
      <alignment horizontal="center" vertical="center"/>
    </xf>
    <xf numFmtId="0" fontId="0" fillId="15" borderId="40" xfId="0" applyFill="1" applyBorder="1" applyAlignment="1">
      <alignment horizontal="center" vertical="center"/>
    </xf>
    <xf numFmtId="0" fontId="0" fillId="14" borderId="40" xfId="0" applyFill="1" applyBorder="1" applyAlignment="1">
      <alignment horizontal="center" vertical="center"/>
    </xf>
    <xf numFmtId="0" fontId="0" fillId="15" borderId="43" xfId="0" applyFill="1" applyBorder="1" applyAlignment="1">
      <alignment horizontal="center" vertical="center"/>
    </xf>
    <xf numFmtId="0" fontId="0" fillId="18" borderId="38" xfId="0" applyFill="1" applyBorder="1" applyAlignment="1">
      <alignment horizontal="center" vertical="center"/>
    </xf>
    <xf numFmtId="0" fontId="0" fillId="16" borderId="43" xfId="0" applyFill="1" applyBorder="1" applyAlignment="1">
      <alignment horizontal="center" vertical="center"/>
    </xf>
    <xf numFmtId="0" fontId="0" fillId="14" borderId="46" xfId="0" applyFill="1" applyBorder="1" applyAlignment="1">
      <alignment horizontal="center" vertical="center" wrapText="1"/>
    </xf>
    <xf numFmtId="0" fontId="0" fillId="22" borderId="46" xfId="0" applyFill="1" applyBorder="1" applyAlignment="1">
      <alignment horizontal="center" vertical="center" wrapText="1"/>
    </xf>
    <xf numFmtId="0" fontId="0" fillId="18" borderId="46" xfId="0" applyFill="1" applyBorder="1" applyAlignment="1">
      <alignment horizontal="center" vertical="center" wrapText="1"/>
    </xf>
    <xf numFmtId="0" fontId="0" fillId="10" borderId="46" xfId="0" applyFill="1" applyBorder="1" applyAlignment="1">
      <alignment horizontal="center" vertical="center"/>
    </xf>
    <xf numFmtId="0" fontId="10" fillId="32" borderId="0" xfId="0" applyFont="1" applyFill="1" applyAlignment="1">
      <alignment horizontal="center"/>
    </xf>
    <xf numFmtId="0" fontId="0" fillId="22" borderId="45" xfId="0" applyFill="1" applyBorder="1" applyAlignment="1">
      <alignment horizontal="center" vertical="center" wrapText="1"/>
    </xf>
    <xf numFmtId="0" fontId="0" fillId="18" borderId="45" xfId="0" applyFill="1" applyBorder="1" applyAlignment="1">
      <alignment horizontal="center" vertical="center" wrapText="1"/>
    </xf>
    <xf numFmtId="0" fontId="30" fillId="2" borderId="38" xfId="0" applyFont="1" applyFill="1" applyBorder="1" applyAlignment="1">
      <alignment horizontal="center" vertical="center"/>
    </xf>
    <xf numFmtId="0" fontId="30" fillId="2" borderId="46" xfId="0" applyFont="1" applyFill="1" applyBorder="1" applyAlignment="1">
      <alignment horizontal="center" vertical="center"/>
    </xf>
    <xf numFmtId="0" fontId="30" fillId="2" borderId="37" xfId="0" applyFont="1" applyFill="1" applyBorder="1" applyAlignment="1">
      <alignment horizontal="center" vertical="center"/>
    </xf>
    <xf numFmtId="168" fontId="30" fillId="2" borderId="42" xfId="0" applyNumberFormat="1" applyFont="1" applyFill="1" applyBorder="1" applyAlignment="1">
      <alignment horizontal="center" vertical="center"/>
    </xf>
    <xf numFmtId="2" fontId="30" fillId="2" borderId="43" xfId="0" applyNumberFormat="1" applyFont="1" applyFill="1" applyBorder="1" applyAlignment="1">
      <alignment horizontal="center" vertical="center"/>
    </xf>
    <xf numFmtId="2" fontId="30" fillId="2" borderId="42" xfId="0" applyNumberFormat="1" applyFont="1" applyFill="1" applyBorder="1" applyAlignment="1">
      <alignment horizontal="center" vertical="center"/>
    </xf>
    <xf numFmtId="0" fontId="30" fillId="2" borderId="43" xfId="0" applyFont="1" applyFill="1" applyBorder="1" applyAlignment="1">
      <alignment horizontal="center"/>
    </xf>
    <xf numFmtId="0" fontId="2" fillId="27" borderId="41" xfId="0" applyFont="1" applyFill="1" applyBorder="1" applyAlignment="1">
      <alignment horizontal="center" vertical="center"/>
    </xf>
    <xf numFmtId="0" fontId="0" fillId="27" borderId="42" xfId="0" applyFill="1" applyBorder="1" applyAlignment="1">
      <alignment horizontal="center" vertical="center"/>
    </xf>
    <xf numFmtId="0" fontId="0" fillId="27" borderId="43" xfId="0" applyFill="1" applyBorder="1" applyAlignment="1">
      <alignment horizontal="center" vertical="center"/>
    </xf>
    <xf numFmtId="172" fontId="30" fillId="2" borderId="45" xfId="0" applyNumberFormat="1" applyFont="1" applyFill="1" applyBorder="1" applyAlignment="1">
      <alignment horizontal="center" vertical="center"/>
    </xf>
    <xf numFmtId="172" fontId="30" fillId="2" borderId="46" xfId="0" applyNumberFormat="1" applyFont="1" applyFill="1" applyBorder="1" applyAlignment="1">
      <alignment horizontal="center" vertical="center"/>
    </xf>
    <xf numFmtId="0" fontId="2" fillId="27" borderId="42" xfId="0" applyFont="1" applyFill="1" applyBorder="1" applyAlignment="1">
      <alignment horizontal="center" vertical="center"/>
    </xf>
    <xf numFmtId="0" fontId="0" fillId="27" borderId="42" xfId="0" applyFill="1" applyBorder="1" applyAlignment="1">
      <alignment horizontal="left" vertical="center"/>
    </xf>
    <xf numFmtId="0" fontId="40" fillId="6" borderId="59" xfId="0" applyFont="1" applyFill="1" applyBorder="1" applyAlignment="1">
      <alignment horizontal="center"/>
    </xf>
    <xf numFmtId="0" fontId="41" fillId="32" borderId="0" xfId="0" applyFont="1" applyFill="1" applyAlignment="1">
      <alignment horizontal="center"/>
    </xf>
    <xf numFmtId="0" fontId="41" fillId="32" borderId="0" xfId="0" applyFont="1" applyFill="1" applyAlignment="1">
      <alignment horizontal="center" vertical="center" wrapText="1"/>
    </xf>
    <xf numFmtId="0" fontId="41" fillId="32" borderId="18" xfId="0" applyFont="1" applyFill="1" applyBorder="1" applyAlignment="1">
      <alignment horizontal="center" vertical="center"/>
    </xf>
    <xf numFmtId="0" fontId="8" fillId="32" borderId="20" xfId="0" applyFont="1" applyFill="1" applyBorder="1"/>
    <xf numFmtId="0" fontId="8" fillId="32" borderId="21" xfId="0" applyFont="1" applyFill="1" applyBorder="1" applyAlignment="1">
      <alignment horizontal="center" vertical="center"/>
    </xf>
    <xf numFmtId="0" fontId="5" fillId="32" borderId="22" xfId="0" applyFont="1" applyFill="1" applyBorder="1"/>
    <xf numFmtId="0" fontId="5" fillId="32" borderId="14" xfId="0" applyFont="1" applyFill="1" applyBorder="1"/>
    <xf numFmtId="0" fontId="8" fillId="32" borderId="106" xfId="0" applyFont="1" applyFill="1" applyBorder="1" applyAlignment="1">
      <alignment horizontal="center"/>
    </xf>
    <xf numFmtId="0" fontId="5" fillId="32" borderId="0" xfId="0" quotePrefix="1" applyFont="1" applyFill="1" applyAlignment="1">
      <alignment horizontal="center"/>
    </xf>
    <xf numFmtId="0" fontId="5" fillId="32" borderId="107" xfId="0" quotePrefix="1" applyFont="1" applyFill="1" applyBorder="1" applyAlignment="1">
      <alignment horizontal="center"/>
    </xf>
    <xf numFmtId="1" fontId="5" fillId="32" borderId="0" xfId="0" applyNumberFormat="1" applyFont="1" applyFill="1" applyAlignment="1">
      <alignment horizontal="center"/>
    </xf>
    <xf numFmtId="10" fontId="41" fillId="32" borderId="18" xfId="3" applyNumberFormat="1" applyFont="1" applyFill="1" applyBorder="1" applyAlignment="1">
      <alignment horizontal="center" vertical="center"/>
    </xf>
    <xf numFmtId="9" fontId="0" fillId="32" borderId="0" xfId="3" applyFont="1" applyFill="1" applyAlignment="1">
      <alignment horizontal="center"/>
    </xf>
    <xf numFmtId="9" fontId="0" fillId="32" borderId="0" xfId="0" applyNumberFormat="1" applyFill="1" applyAlignment="1">
      <alignment horizontal="center"/>
    </xf>
    <xf numFmtId="0" fontId="41" fillId="32" borderId="1" xfId="0" applyFont="1" applyFill="1" applyBorder="1" applyAlignment="1">
      <alignment horizontal="center"/>
    </xf>
    <xf numFmtId="0" fontId="0" fillId="32" borderId="1" xfId="0" applyFill="1" applyBorder="1"/>
    <xf numFmtId="0" fontId="43" fillId="32" borderId="1" xfId="0" applyFont="1" applyFill="1" applyBorder="1" applyAlignment="1">
      <alignment horizontal="center"/>
    </xf>
    <xf numFmtId="9" fontId="5" fillId="32" borderId="23" xfId="3" applyFont="1" applyFill="1" applyBorder="1" applyAlignment="1">
      <alignment horizontal="center" vertical="center"/>
    </xf>
    <xf numFmtId="9" fontId="5" fillId="32" borderId="15" xfId="3" applyFont="1" applyFill="1" applyBorder="1" applyAlignment="1">
      <alignment horizontal="center" vertical="center"/>
    </xf>
    <xf numFmtId="0" fontId="30" fillId="2" borderId="37" xfId="0" applyFont="1" applyFill="1" applyBorder="1" applyAlignment="1">
      <alignment horizontal="center"/>
    </xf>
    <xf numFmtId="0" fontId="0" fillId="23" borderId="45" xfId="0" applyFill="1" applyBorder="1" applyAlignment="1">
      <alignment horizontal="center" vertical="center"/>
    </xf>
    <xf numFmtId="0" fontId="0" fillId="30" borderId="45" xfId="0" applyFill="1" applyBorder="1" applyAlignment="1">
      <alignment horizontal="center" vertical="center"/>
    </xf>
    <xf numFmtId="0" fontId="0" fillId="23" borderId="0" xfId="0" applyFill="1" applyAlignment="1">
      <alignment horizontal="center" vertical="center"/>
    </xf>
    <xf numFmtId="0" fontId="0" fillId="30" borderId="42" xfId="0" applyFill="1" applyBorder="1" applyAlignment="1">
      <alignment horizontal="center" vertical="center"/>
    </xf>
    <xf numFmtId="0" fontId="0" fillId="23" borderId="37" xfId="0" applyFill="1" applyBorder="1" applyAlignment="1">
      <alignment horizontal="center" vertical="center"/>
    </xf>
    <xf numFmtId="0" fontId="0" fillId="2" borderId="36" xfId="0" applyFill="1" applyBorder="1"/>
    <xf numFmtId="0" fontId="0" fillId="2" borderId="37" xfId="0" applyFill="1" applyBorder="1"/>
    <xf numFmtId="0" fontId="0" fillId="2" borderId="38" xfId="0" applyFill="1" applyBorder="1"/>
    <xf numFmtId="0" fontId="0" fillId="2" borderId="39" xfId="0" applyFill="1" applyBorder="1"/>
    <xf numFmtId="0" fontId="0" fillId="2" borderId="40" xfId="0" applyFill="1" applyBorder="1"/>
    <xf numFmtId="0" fontId="0" fillId="2" borderId="41" xfId="0" applyFill="1" applyBorder="1"/>
    <xf numFmtId="0" fontId="0" fillId="2" borderId="43" xfId="0" applyFill="1" applyBorder="1"/>
    <xf numFmtId="0" fontId="0" fillId="30" borderId="43" xfId="0" applyFill="1" applyBorder="1" applyAlignment="1">
      <alignment horizontal="left" vertical="center"/>
    </xf>
    <xf numFmtId="0" fontId="0" fillId="23" borderId="38" xfId="0" applyFill="1" applyBorder="1" applyAlignment="1">
      <alignment horizontal="left" vertical="center"/>
    </xf>
    <xf numFmtId="0" fontId="0" fillId="23" borderId="46" xfId="0" applyFill="1" applyBorder="1" applyAlignment="1">
      <alignment horizontal="left" vertical="center"/>
    </xf>
    <xf numFmtId="0" fontId="0" fillId="30" borderId="46" xfId="0" applyFill="1" applyBorder="1" applyAlignment="1">
      <alignment horizontal="left" vertical="center"/>
    </xf>
    <xf numFmtId="0" fontId="28" fillId="2" borderId="38" xfId="0" applyFont="1" applyFill="1" applyBorder="1"/>
    <xf numFmtId="0" fontId="0" fillId="35" borderId="0" xfId="0" applyFill="1" applyAlignment="1">
      <alignment horizontal="left" vertical="center" wrapText="1"/>
    </xf>
    <xf numFmtId="0" fontId="0" fillId="27" borderId="37" xfId="0" applyFill="1" applyBorder="1" applyAlignment="1">
      <alignment horizontal="left" vertical="center" wrapText="1"/>
    </xf>
    <xf numFmtId="0" fontId="2" fillId="32" borderId="19" xfId="0" applyFont="1" applyFill="1" applyBorder="1" applyAlignment="1">
      <alignment horizontal="center" vertical="center"/>
    </xf>
    <xf numFmtId="0" fontId="0" fillId="32" borderId="27" xfId="0" applyFill="1" applyBorder="1" applyAlignment="1">
      <alignment horizontal="center" vertical="center"/>
    </xf>
    <xf numFmtId="0" fontId="0" fillId="32" borderId="26" xfId="0" applyFill="1" applyBorder="1" applyAlignment="1">
      <alignment horizontal="center" vertical="center"/>
    </xf>
    <xf numFmtId="0" fontId="0" fillId="32" borderId="16" xfId="0" applyFill="1" applyBorder="1" applyAlignment="1">
      <alignment horizontal="center" vertical="center"/>
    </xf>
    <xf numFmtId="0" fontId="0" fillId="33" borderId="42" xfId="0" applyFill="1" applyBorder="1" applyAlignment="1">
      <alignment horizontal="left" vertical="center" wrapText="1"/>
    </xf>
    <xf numFmtId="0" fontId="14" fillId="14" borderId="37" xfId="0" applyFont="1" applyFill="1" applyBorder="1" applyAlignment="1">
      <alignment horizontal="left" vertical="center"/>
    </xf>
    <xf numFmtId="0" fontId="0" fillId="30" borderId="38" xfId="0" applyFill="1" applyBorder="1"/>
    <xf numFmtId="0" fontId="0" fillId="23" borderId="40" xfId="0" applyFill="1" applyBorder="1" applyAlignment="1">
      <alignment horizontal="left"/>
    </xf>
    <xf numFmtId="0" fontId="0" fillId="30" borderId="40" xfId="0" applyFill="1" applyBorder="1"/>
    <xf numFmtId="0" fontId="0" fillId="30" borderId="43" xfId="0" applyFill="1" applyBorder="1"/>
    <xf numFmtId="0" fontId="0" fillId="23" borderId="40" xfId="0" quotePrefix="1" applyFill="1" applyBorder="1" applyAlignment="1">
      <alignment horizontal="left" vertical="center" wrapText="1"/>
    </xf>
    <xf numFmtId="0" fontId="0" fillId="16" borderId="42" xfId="0" applyFill="1" applyBorder="1" applyAlignment="1">
      <alignment horizontal="left" vertical="center" wrapText="1"/>
    </xf>
    <xf numFmtId="0" fontId="0" fillId="27" borderId="0" xfId="0" applyFill="1" applyAlignment="1">
      <alignment horizontal="left" vertical="center" wrapText="1"/>
    </xf>
    <xf numFmtId="0" fontId="0" fillId="29" borderId="37" xfId="0" applyFill="1" applyBorder="1" applyAlignment="1">
      <alignment horizontal="left" vertical="center" wrapText="1"/>
    </xf>
    <xf numFmtId="0" fontId="0" fillId="15" borderId="0" xfId="0" applyFill="1" applyAlignment="1">
      <alignment horizontal="left" vertical="center" wrapText="1"/>
    </xf>
    <xf numFmtId="0" fontId="0" fillId="14" borderId="0" xfId="0" applyFill="1" applyAlignment="1">
      <alignment horizontal="left" vertical="center" wrapText="1"/>
    </xf>
    <xf numFmtId="0" fontId="0" fillId="15" borderId="42" xfId="0" applyFill="1" applyBorder="1" applyAlignment="1">
      <alignment horizontal="left" vertical="center" wrapText="1"/>
    </xf>
    <xf numFmtId="0" fontId="0" fillId="18" borderId="37" xfId="0" applyFill="1" applyBorder="1" applyAlignment="1">
      <alignment horizontal="left" vertical="center" wrapText="1"/>
    </xf>
    <xf numFmtId="0" fontId="0" fillId="3" borderId="37" xfId="0" applyFill="1" applyBorder="1" applyAlignment="1">
      <alignment horizontal="left" vertical="center" wrapText="1"/>
    </xf>
    <xf numFmtId="0" fontId="0" fillId="22" borderId="0" xfId="0" applyFill="1" applyAlignment="1">
      <alignment horizontal="left" vertical="center" wrapText="1"/>
    </xf>
    <xf numFmtId="0" fontId="0" fillId="3" borderId="0" xfId="0" applyFill="1" applyAlignment="1">
      <alignment horizontal="left" vertical="center" wrapText="1"/>
    </xf>
    <xf numFmtId="0" fontId="0" fillId="22" borderId="42" xfId="0" applyFill="1" applyBorder="1" applyAlignment="1">
      <alignment horizontal="left" vertical="center" wrapText="1"/>
    </xf>
    <xf numFmtId="0" fontId="44" fillId="36" borderId="87" xfId="0" applyFont="1" applyFill="1" applyBorder="1"/>
    <xf numFmtId="0" fontId="44" fillId="36" borderId="82" xfId="0" applyFont="1" applyFill="1" applyBorder="1"/>
    <xf numFmtId="0" fontId="44" fillId="36" borderId="82" xfId="0" applyFont="1" applyFill="1" applyBorder="1" applyAlignment="1">
      <alignment horizontal="center"/>
    </xf>
    <xf numFmtId="0" fontId="0" fillId="36" borderId="93" xfId="0" applyFill="1" applyBorder="1" applyAlignment="1">
      <alignment horizontal="left"/>
    </xf>
    <xf numFmtId="0" fontId="46" fillId="36" borderId="7" xfId="0" applyFont="1" applyFill="1" applyBorder="1" applyAlignment="1">
      <alignment horizontal="center"/>
    </xf>
    <xf numFmtId="0" fontId="0" fillId="36" borderId="75" xfId="0" applyFill="1" applyBorder="1" applyAlignment="1">
      <alignment horizontal="center"/>
    </xf>
    <xf numFmtId="0" fontId="0" fillId="36" borderId="94" xfId="0" applyFill="1" applyBorder="1" applyAlignment="1">
      <alignment horizontal="left"/>
    </xf>
    <xf numFmtId="0" fontId="0" fillId="36" borderId="72" xfId="0" applyFill="1" applyBorder="1" applyAlignment="1">
      <alignment horizontal="center"/>
    </xf>
    <xf numFmtId="0" fontId="0" fillId="36" borderId="89" xfId="0" applyFill="1" applyBorder="1" applyAlignment="1">
      <alignment horizontal="center"/>
    </xf>
    <xf numFmtId="0" fontId="0" fillId="36" borderId="49" xfId="0" applyFill="1" applyBorder="1" applyAlignment="1">
      <alignment horizontal="left"/>
    </xf>
    <xf numFmtId="0" fontId="46" fillId="36" borderId="92" xfId="0" applyFont="1" applyFill="1" applyBorder="1" applyAlignment="1">
      <alignment horizontal="left"/>
    </xf>
    <xf numFmtId="0" fontId="44" fillId="36" borderId="74" xfId="0" applyFont="1" applyFill="1" applyBorder="1" applyAlignment="1">
      <alignment horizontal="center"/>
    </xf>
    <xf numFmtId="0" fontId="44" fillId="36" borderId="8" xfId="0" applyFont="1" applyFill="1" applyBorder="1"/>
    <xf numFmtId="0" fontId="44" fillId="36" borderId="8" xfId="0" applyFont="1" applyFill="1" applyBorder="1" applyAlignment="1">
      <alignment horizontal="center"/>
    </xf>
    <xf numFmtId="0" fontId="46" fillId="36" borderId="93" xfId="0" applyFont="1" applyFill="1" applyBorder="1" applyAlignment="1">
      <alignment horizontal="left"/>
    </xf>
    <xf numFmtId="0" fontId="46" fillId="36" borderId="53" xfId="0" applyFont="1" applyFill="1" applyBorder="1" applyAlignment="1">
      <alignment horizontal="center"/>
    </xf>
    <xf numFmtId="0" fontId="46" fillId="36" borderId="7" xfId="0" applyFont="1" applyFill="1" applyBorder="1"/>
    <xf numFmtId="0" fontId="46" fillId="36" borderId="80" xfId="0" applyFont="1" applyFill="1" applyBorder="1" applyAlignment="1">
      <alignment horizontal="center"/>
    </xf>
    <xf numFmtId="0" fontId="46" fillId="36" borderId="83" xfId="0" applyFont="1" applyFill="1" applyBorder="1"/>
    <xf numFmtId="0" fontId="47" fillId="36" borderId="87" xfId="0" applyFont="1" applyFill="1" applyBorder="1" applyAlignment="1">
      <alignment horizontal="center"/>
    </xf>
    <xf numFmtId="0" fontId="46" fillId="36" borderId="95" xfId="0" applyFont="1" applyFill="1" applyBorder="1" applyAlignment="1">
      <alignment horizontal="left"/>
    </xf>
    <xf numFmtId="0" fontId="0" fillId="36" borderId="30" xfId="0" applyFill="1" applyBorder="1" applyAlignment="1">
      <alignment horizontal="center" vertical="center"/>
    </xf>
    <xf numFmtId="0" fontId="46" fillId="36" borderId="7" xfId="0" applyFont="1" applyFill="1" applyBorder="1" applyAlignment="1">
      <alignment horizontal="center" vertical="center"/>
    </xf>
    <xf numFmtId="0" fontId="0" fillId="36" borderId="102" xfId="0" applyFill="1" applyBorder="1" applyAlignment="1">
      <alignment horizontal="left"/>
    </xf>
    <xf numFmtId="0" fontId="0" fillId="36" borderId="103" xfId="0" applyFill="1" applyBorder="1" applyAlignment="1">
      <alignment horizontal="left"/>
    </xf>
    <xf numFmtId="0" fontId="46" fillId="36" borderId="67" xfId="0" applyFont="1" applyFill="1" applyBorder="1" applyAlignment="1">
      <alignment horizontal="center"/>
    </xf>
    <xf numFmtId="0" fontId="46" fillId="36" borderId="25" xfId="0" applyFont="1" applyFill="1" applyBorder="1" applyAlignment="1">
      <alignment horizontal="center"/>
    </xf>
    <xf numFmtId="0" fontId="46" fillId="36" borderId="25" xfId="0" applyFont="1" applyFill="1" applyBorder="1"/>
    <xf numFmtId="0" fontId="0" fillId="36" borderId="32" xfId="0" applyFill="1" applyBorder="1" applyAlignment="1">
      <alignment horizontal="center" vertical="center"/>
    </xf>
    <xf numFmtId="0" fontId="46" fillId="36" borderId="25" xfId="0" applyFont="1" applyFill="1" applyBorder="1" applyAlignment="1">
      <alignment horizontal="center" vertical="center"/>
    </xf>
    <xf numFmtId="0" fontId="46" fillId="36" borderId="96" xfId="0" applyFont="1" applyFill="1" applyBorder="1" applyAlignment="1">
      <alignment horizontal="center"/>
    </xf>
    <xf numFmtId="0" fontId="46" fillId="36" borderId="11" xfId="0" applyFont="1" applyFill="1" applyBorder="1" applyAlignment="1">
      <alignment horizontal="center"/>
    </xf>
    <xf numFmtId="0" fontId="46" fillId="36" borderId="11" xfId="0" applyFont="1" applyFill="1" applyBorder="1"/>
    <xf numFmtId="0" fontId="0" fillId="36" borderId="31" xfId="0" applyFill="1" applyBorder="1" applyAlignment="1">
      <alignment horizontal="center" vertical="center"/>
    </xf>
    <xf numFmtId="0" fontId="46" fillId="36" borderId="10" xfId="0" applyFont="1" applyFill="1" applyBorder="1" applyAlignment="1">
      <alignment horizontal="center" vertical="center"/>
    </xf>
    <xf numFmtId="0" fontId="46" fillId="36" borderId="28" xfId="0" applyFont="1" applyFill="1" applyBorder="1" applyAlignment="1">
      <alignment horizontal="center" vertical="center"/>
    </xf>
    <xf numFmtId="0" fontId="0" fillId="32" borderId="95" xfId="0" applyFill="1" applyBorder="1"/>
    <xf numFmtId="0" fontId="0" fillId="36" borderId="104" xfId="0" applyFill="1" applyBorder="1" applyAlignment="1">
      <alignment horizontal="left"/>
    </xf>
    <xf numFmtId="0" fontId="47" fillId="36" borderId="100" xfId="0" applyFont="1" applyFill="1" applyBorder="1" applyAlignment="1">
      <alignment horizontal="center"/>
    </xf>
    <xf numFmtId="0" fontId="44" fillId="36" borderId="33" xfId="0" applyFont="1" applyFill="1" applyBorder="1"/>
    <xf numFmtId="0" fontId="44" fillId="36" borderId="33" xfId="0" applyFont="1" applyFill="1" applyBorder="1" applyAlignment="1">
      <alignment horizontal="center"/>
    </xf>
    <xf numFmtId="0" fontId="46" fillId="36" borderId="105" xfId="0" applyFont="1" applyFill="1" applyBorder="1" applyAlignment="1">
      <alignment horizontal="left"/>
    </xf>
    <xf numFmtId="0" fontId="46" fillId="36" borderId="83" xfId="0" applyFont="1" applyFill="1" applyBorder="1" applyAlignment="1">
      <alignment horizontal="center"/>
    </xf>
    <xf numFmtId="0" fontId="0" fillId="36" borderId="99" xfId="0" applyFill="1" applyBorder="1" applyAlignment="1">
      <alignment horizontal="center" vertical="center"/>
    </xf>
    <xf numFmtId="0" fontId="46" fillId="36" borderId="83" xfId="0" applyFont="1" applyFill="1" applyBorder="1" applyAlignment="1">
      <alignment horizontal="center" vertical="center"/>
    </xf>
    <xf numFmtId="0" fontId="46" fillId="36" borderId="94" xfId="0" applyFont="1" applyFill="1" applyBorder="1" applyAlignment="1">
      <alignment horizontal="left"/>
    </xf>
    <xf numFmtId="0" fontId="3" fillId="36" borderId="94" xfId="2" applyFill="1" applyBorder="1" applyAlignment="1">
      <alignment horizontal="left"/>
    </xf>
    <xf numFmtId="0" fontId="0" fillId="30" borderId="40" xfId="0" quotePrefix="1" applyFill="1" applyBorder="1" applyAlignment="1">
      <alignment horizontal="left" vertical="center"/>
    </xf>
    <xf numFmtId="0" fontId="50" fillId="32" borderId="37" xfId="0" applyFont="1" applyFill="1" applyBorder="1"/>
    <xf numFmtId="0" fontId="0" fillId="32" borderId="37" xfId="0" applyFill="1" applyBorder="1"/>
    <xf numFmtId="0" fontId="25" fillId="26" borderId="45" xfId="0" applyFont="1" applyFill="1" applyBorder="1" applyAlignment="1">
      <alignment horizontal="center"/>
    </xf>
    <xf numFmtId="0" fontId="32" fillId="23" borderId="42" xfId="0" applyFont="1" applyFill="1" applyBorder="1" applyAlignment="1">
      <alignment horizontal="center" vertical="center"/>
    </xf>
    <xf numFmtId="0" fontId="32" fillId="23" borderId="41" xfId="0" applyFont="1" applyFill="1" applyBorder="1" applyAlignment="1">
      <alignment horizontal="right" vertical="center"/>
    </xf>
    <xf numFmtId="0" fontId="32" fillId="23" borderId="42" xfId="0" applyFont="1" applyFill="1" applyBorder="1" applyAlignment="1">
      <alignment horizontal="right" vertical="center"/>
    </xf>
    <xf numFmtId="0" fontId="32" fillId="23" borderId="42" xfId="0" applyFont="1" applyFill="1" applyBorder="1" applyAlignment="1">
      <alignment horizontal="left" vertical="center"/>
    </xf>
    <xf numFmtId="0" fontId="32" fillId="23" borderId="43" xfId="0" applyFont="1" applyFill="1" applyBorder="1" applyAlignment="1">
      <alignment horizontal="left" vertical="center"/>
    </xf>
    <xf numFmtId="0" fontId="0" fillId="36" borderId="77" xfId="0" applyFill="1" applyBorder="1" applyAlignment="1">
      <alignment horizontal="center"/>
    </xf>
    <xf numFmtId="0" fontId="0" fillId="36" borderId="108" xfId="0" applyFill="1" applyBorder="1" applyAlignment="1">
      <alignment horizontal="center"/>
    </xf>
    <xf numFmtId="0" fontId="0" fillId="36" borderId="41" xfId="0" applyFill="1" applyBorder="1" applyAlignment="1">
      <alignment horizontal="center"/>
    </xf>
    <xf numFmtId="0" fontId="0" fillId="36" borderId="0" xfId="0" applyFill="1" applyAlignment="1">
      <alignment horizontal="center"/>
    </xf>
    <xf numFmtId="0" fontId="0" fillId="36" borderId="40" xfId="0" applyFill="1" applyBorder="1" applyAlignment="1">
      <alignment horizontal="center"/>
    </xf>
    <xf numFmtId="15" fontId="0" fillId="36" borderId="66" xfId="0" applyNumberFormat="1" applyFill="1" applyBorder="1" applyAlignment="1">
      <alignment horizontal="center"/>
    </xf>
    <xf numFmtId="0" fontId="39" fillId="26" borderId="44" xfId="0" applyFont="1" applyFill="1" applyBorder="1" applyAlignment="1">
      <alignment horizontal="center"/>
    </xf>
    <xf numFmtId="0" fontId="25" fillId="26" borderId="57" xfId="0" applyFont="1" applyFill="1" applyBorder="1" applyAlignment="1">
      <alignment horizontal="right"/>
    </xf>
    <xf numFmtId="0" fontId="0" fillId="2" borderId="35" xfId="0" applyFill="1" applyBorder="1"/>
    <xf numFmtId="0" fontId="19" fillId="2" borderId="48" xfId="0" applyFont="1" applyFill="1" applyBorder="1" applyAlignment="1">
      <alignment horizontal="center"/>
    </xf>
    <xf numFmtId="14" fontId="0" fillId="36" borderId="48" xfId="0" applyNumberFormat="1" applyFill="1" applyBorder="1" applyAlignment="1">
      <alignment horizontal="center"/>
    </xf>
    <xf numFmtId="14" fontId="0" fillId="36" borderId="95" xfId="0" applyNumberFormat="1" applyFill="1" applyBorder="1" applyAlignment="1">
      <alignment horizontal="center"/>
    </xf>
    <xf numFmtId="0" fontId="2" fillId="36" borderId="68" xfId="0" applyFont="1" applyFill="1" applyBorder="1" applyAlignment="1">
      <alignment horizontal="center" vertical="center" wrapText="1"/>
    </xf>
    <xf numFmtId="0" fontId="14" fillId="36" borderId="80" xfId="0" applyFont="1" applyFill="1" applyBorder="1" applyAlignment="1">
      <alignment horizontal="center"/>
    </xf>
    <xf numFmtId="170" fontId="25" fillId="6" borderId="58" xfId="0" applyNumberFormat="1" applyFont="1" applyFill="1" applyBorder="1" applyAlignment="1">
      <alignment horizontal="center"/>
    </xf>
    <xf numFmtId="167" fontId="0" fillId="36" borderId="42" xfId="1" applyNumberFormat="1" applyFont="1" applyFill="1" applyBorder="1" applyAlignment="1">
      <alignment horizontal="center"/>
    </xf>
    <xf numFmtId="167" fontId="0" fillId="36" borderId="42" xfId="0" applyNumberFormat="1" applyFill="1" applyBorder="1" applyAlignment="1">
      <alignment horizontal="center"/>
    </xf>
    <xf numFmtId="167" fontId="0" fillId="36" borderId="42" xfId="0" applyNumberFormat="1" applyFill="1" applyBorder="1" applyAlignment="1">
      <alignment horizontal="center" vertical="center"/>
    </xf>
    <xf numFmtId="170" fontId="2" fillId="36" borderId="43" xfId="0" applyNumberFormat="1" applyFont="1" applyFill="1" applyBorder="1" applyAlignment="1">
      <alignment horizontal="center" vertical="center"/>
    </xf>
    <xf numFmtId="0" fontId="0" fillId="36" borderId="41" xfId="1" applyNumberFormat="1" applyFont="1" applyFill="1" applyBorder="1" applyAlignment="1">
      <alignment horizontal="center" vertical="center"/>
    </xf>
    <xf numFmtId="0" fontId="32" fillId="32" borderId="0" xfId="0" applyFont="1" applyFill="1"/>
    <xf numFmtId="0" fontId="52" fillId="38" borderId="4" xfId="0" applyFont="1" applyFill="1" applyBorder="1" applyAlignment="1">
      <alignment horizontal="center"/>
    </xf>
    <xf numFmtId="49" fontId="0" fillId="23" borderId="53" xfId="0" applyNumberFormat="1" applyFill="1" applyBorder="1" applyAlignment="1">
      <alignment horizontal="center"/>
    </xf>
    <xf numFmtId="173" fontId="25" fillId="26" borderId="55" xfId="1" applyNumberFormat="1" applyFont="1" applyFill="1" applyBorder="1" applyAlignment="1">
      <alignment horizontal="center"/>
    </xf>
    <xf numFmtId="0" fontId="0" fillId="36" borderId="42" xfId="0" applyFill="1" applyBorder="1" applyAlignment="1">
      <alignment horizontal="center"/>
    </xf>
    <xf numFmtId="0" fontId="2" fillId="36" borderId="52" xfId="0" applyFont="1" applyFill="1" applyBorder="1" applyAlignment="1">
      <alignment horizontal="center" wrapText="1"/>
    </xf>
    <xf numFmtId="0" fontId="2" fillId="36" borderId="60" xfId="0" applyFont="1" applyFill="1" applyBorder="1" applyAlignment="1">
      <alignment horizontal="center" wrapText="1"/>
    </xf>
    <xf numFmtId="0" fontId="2" fillId="36" borderId="0" xfId="0" applyFont="1" applyFill="1" applyAlignment="1">
      <alignment horizontal="center"/>
    </xf>
    <xf numFmtId="167" fontId="0" fillId="36" borderId="0" xfId="1" applyNumberFormat="1" applyFont="1" applyFill="1" applyBorder="1" applyAlignment="1">
      <alignment horizontal="center"/>
    </xf>
    <xf numFmtId="174" fontId="25" fillId="6" borderId="58" xfId="0" applyNumberFormat="1" applyFont="1" applyFill="1" applyBorder="1" applyAlignment="1">
      <alignment horizontal="center"/>
    </xf>
    <xf numFmtId="169" fontId="0" fillId="14" borderId="45" xfId="0" applyNumberFormat="1" applyFill="1" applyBorder="1" applyAlignment="1">
      <alignment horizontal="center" vertical="center" wrapText="1"/>
    </xf>
    <xf numFmtId="169" fontId="0" fillId="27" borderId="37" xfId="0" applyNumberFormat="1" applyFill="1" applyBorder="1" applyAlignment="1">
      <alignment horizontal="center" vertical="center"/>
    </xf>
    <xf numFmtId="169" fontId="0" fillId="35" borderId="0" xfId="0" applyNumberFormat="1" applyFill="1" applyAlignment="1">
      <alignment horizontal="center" vertical="center"/>
    </xf>
    <xf numFmtId="169" fontId="0" fillId="27" borderId="0" xfId="0" applyNumberFormat="1" applyFill="1" applyAlignment="1">
      <alignment horizontal="center" vertical="center"/>
    </xf>
    <xf numFmtId="169" fontId="0" fillId="27" borderId="42" xfId="0" applyNumberFormat="1" applyFill="1" applyBorder="1" applyAlignment="1">
      <alignment horizontal="center" vertical="center"/>
    </xf>
    <xf numFmtId="169" fontId="0" fillId="29" borderId="37" xfId="0" applyNumberFormat="1" applyFill="1" applyBorder="1" applyAlignment="1">
      <alignment horizontal="center" vertical="center"/>
    </xf>
    <xf numFmtId="169" fontId="0" fillId="33" borderId="42" xfId="0" applyNumberFormat="1" applyFill="1" applyBorder="1" applyAlignment="1">
      <alignment horizontal="center" vertical="center"/>
    </xf>
    <xf numFmtId="169" fontId="0" fillId="14" borderId="37" xfId="0" applyNumberFormat="1" applyFill="1" applyBorder="1" applyAlignment="1">
      <alignment horizontal="center" vertical="center"/>
    </xf>
    <xf numFmtId="169" fontId="0" fillId="15" borderId="0" xfId="0" applyNumberFormat="1" applyFill="1" applyAlignment="1">
      <alignment horizontal="center" vertical="center"/>
    </xf>
    <xf numFmtId="169" fontId="0" fillId="14" borderId="0" xfId="0" applyNumberFormat="1" applyFill="1" applyAlignment="1">
      <alignment horizontal="center" vertical="center"/>
    </xf>
    <xf numFmtId="169" fontId="0" fillId="15" borderId="42" xfId="0" applyNumberFormat="1" applyFill="1" applyBorder="1" applyAlignment="1">
      <alignment horizontal="center" vertical="center"/>
    </xf>
    <xf numFmtId="169" fontId="0" fillId="18" borderId="37" xfId="0" applyNumberFormat="1" applyFill="1" applyBorder="1" applyAlignment="1">
      <alignment horizontal="center" vertical="center"/>
    </xf>
    <xf numFmtId="169" fontId="0" fillId="16" borderId="42" xfId="0" applyNumberFormat="1" applyFill="1" applyBorder="1" applyAlignment="1">
      <alignment horizontal="center" vertical="center"/>
    </xf>
    <xf numFmtId="169" fontId="0" fillId="22" borderId="45" xfId="0" applyNumberFormat="1" applyFill="1" applyBorder="1" applyAlignment="1">
      <alignment horizontal="center" vertical="center" wrapText="1"/>
    </xf>
    <xf numFmtId="169" fontId="0" fillId="3" borderId="37" xfId="0" applyNumberFormat="1" applyFill="1" applyBorder="1" applyAlignment="1">
      <alignment horizontal="center" vertical="center"/>
    </xf>
    <xf numFmtId="169" fontId="0" fillId="22" borderId="0" xfId="0" applyNumberFormat="1" applyFill="1" applyAlignment="1">
      <alignment horizontal="center" vertical="center"/>
    </xf>
    <xf numFmtId="169" fontId="0" fillId="3" borderId="0" xfId="0" applyNumberFormat="1" applyFill="1" applyAlignment="1">
      <alignment horizontal="center" vertical="center"/>
    </xf>
    <xf numFmtId="169" fontId="0" fillId="22" borderId="42" xfId="0" applyNumberFormat="1" applyFill="1" applyBorder="1" applyAlignment="1">
      <alignment horizontal="center" vertical="center"/>
    </xf>
    <xf numFmtId="169" fontId="0" fillId="18" borderId="45" xfId="0" applyNumberFormat="1" applyFill="1" applyBorder="1" applyAlignment="1">
      <alignment horizontal="center" vertical="center" wrapText="1"/>
    </xf>
    <xf numFmtId="0" fontId="2" fillId="36" borderId="24" xfId="0" applyFont="1" applyFill="1" applyBorder="1" applyAlignment="1">
      <alignment horizontal="center" wrapText="1"/>
    </xf>
    <xf numFmtId="0" fontId="2" fillId="36" borderId="25" xfId="0" applyFont="1" applyFill="1" applyBorder="1" applyAlignment="1">
      <alignment horizontal="center" wrapText="1"/>
    </xf>
    <xf numFmtId="167" fontId="0" fillId="36" borderId="52" xfId="1" applyNumberFormat="1" applyFont="1" applyFill="1" applyBorder="1" applyAlignment="1">
      <alignment horizontal="center"/>
    </xf>
    <xf numFmtId="167" fontId="0" fillId="36" borderId="60" xfId="1" applyNumberFormat="1" applyFont="1" applyFill="1" applyBorder="1" applyAlignment="1">
      <alignment horizontal="center"/>
    </xf>
    <xf numFmtId="167" fontId="0" fillId="36" borderId="24" xfId="1" applyNumberFormat="1" applyFont="1" applyFill="1" applyBorder="1" applyAlignment="1">
      <alignment horizontal="center"/>
    </xf>
    <xf numFmtId="167" fontId="0" fillId="36" borderId="25" xfId="1" applyNumberFormat="1" applyFont="1" applyFill="1" applyBorder="1" applyAlignment="1">
      <alignment horizontal="center"/>
    </xf>
    <xf numFmtId="0" fontId="44" fillId="36" borderId="8" xfId="0" applyFont="1" applyFill="1" applyBorder="1" applyAlignment="1">
      <alignment horizontal="center" vertical="center"/>
    </xf>
    <xf numFmtId="0" fontId="0" fillId="14" borderId="45" xfId="0" applyFill="1" applyBorder="1" applyAlignment="1">
      <alignment horizontal="center" vertical="center" wrapText="1"/>
    </xf>
    <xf numFmtId="0" fontId="46" fillId="36" borderId="7" xfId="3" applyNumberFormat="1" applyFont="1" applyFill="1" applyBorder="1" applyAlignment="1">
      <alignment horizontal="center" vertical="center"/>
    </xf>
    <xf numFmtId="0" fontId="0" fillId="36" borderId="13" xfId="0" applyFill="1" applyBorder="1" applyAlignment="1">
      <alignment horizontal="center"/>
    </xf>
    <xf numFmtId="0" fontId="2" fillId="36" borderId="79" xfId="0" applyFont="1" applyFill="1" applyBorder="1" applyAlignment="1">
      <alignment horizontal="center"/>
    </xf>
    <xf numFmtId="0" fontId="30" fillId="2" borderId="37" xfId="0" applyFont="1" applyFill="1" applyBorder="1" applyAlignment="1">
      <alignment horizontal="left"/>
    </xf>
    <xf numFmtId="0" fontId="2" fillId="36" borderId="109" xfId="0" applyFont="1" applyFill="1" applyBorder="1" applyAlignment="1">
      <alignment horizontal="center"/>
    </xf>
    <xf numFmtId="0" fontId="0" fillId="36" borderId="110" xfId="0" applyFill="1" applyBorder="1" applyAlignment="1">
      <alignment horizontal="center"/>
    </xf>
    <xf numFmtId="0" fontId="2" fillId="36" borderId="111" xfId="0" applyFont="1" applyFill="1" applyBorder="1" applyAlignment="1">
      <alignment horizontal="center"/>
    </xf>
    <xf numFmtId="0" fontId="30" fillId="2" borderId="36" xfId="0" applyFont="1" applyFill="1" applyBorder="1"/>
    <xf numFmtId="0" fontId="30" fillId="2" borderId="37" xfId="0" applyFont="1" applyFill="1" applyBorder="1"/>
    <xf numFmtId="0" fontId="2" fillId="36" borderId="40" xfId="0" applyFont="1" applyFill="1" applyBorder="1" applyAlignment="1">
      <alignment horizontal="center"/>
    </xf>
    <xf numFmtId="0" fontId="30" fillId="2" borderId="48" xfId="0" applyFont="1" applyFill="1" applyBorder="1" applyAlignment="1">
      <alignment horizontal="center" vertical="center"/>
    </xf>
    <xf numFmtId="2" fontId="30" fillId="2" borderId="49" xfId="0" applyNumberFormat="1" applyFont="1" applyFill="1" applyBorder="1" applyAlignment="1">
      <alignment horizontal="center" vertical="center"/>
    </xf>
    <xf numFmtId="0" fontId="30" fillId="2" borderId="35" xfId="0" applyFont="1" applyFill="1" applyBorder="1" applyAlignment="1">
      <alignment horizontal="center" vertical="center"/>
    </xf>
    <xf numFmtId="0" fontId="0" fillId="27" borderId="48" xfId="0" applyFill="1" applyBorder="1" applyAlignment="1">
      <alignment horizontal="center" vertical="center"/>
    </xf>
    <xf numFmtId="0" fontId="0" fillId="35" borderId="95" xfId="0" applyFill="1" applyBorder="1" applyAlignment="1">
      <alignment horizontal="center" vertical="center"/>
    </xf>
    <xf numFmtId="0" fontId="0" fillId="27" borderId="95" xfId="0" applyFill="1" applyBorder="1" applyAlignment="1">
      <alignment horizontal="center" vertical="center"/>
    </xf>
    <xf numFmtId="0" fontId="0" fillId="27" borderId="49" xfId="0" applyFill="1" applyBorder="1" applyAlignment="1">
      <alignment horizontal="center" vertical="center"/>
    </xf>
    <xf numFmtId="0" fontId="0" fillId="29" borderId="48" xfId="0" applyFill="1" applyBorder="1" applyAlignment="1">
      <alignment horizontal="center" vertical="center"/>
    </xf>
    <xf numFmtId="0" fontId="0" fillId="33" borderId="49" xfId="0" applyFill="1" applyBorder="1" applyAlignment="1">
      <alignment horizontal="center" vertical="center"/>
    </xf>
    <xf numFmtId="0" fontId="0" fillId="14" borderId="48" xfId="0" applyFill="1" applyBorder="1" applyAlignment="1">
      <alignment horizontal="center" vertical="center"/>
    </xf>
    <xf numFmtId="0" fontId="0" fillId="15" borderId="95" xfId="0" applyFill="1" applyBorder="1" applyAlignment="1">
      <alignment horizontal="center" vertical="center"/>
    </xf>
    <xf numFmtId="0" fontId="0" fillId="14" borderId="95" xfId="0" applyFill="1" applyBorder="1" applyAlignment="1">
      <alignment horizontal="center" vertical="center"/>
    </xf>
    <xf numFmtId="0" fontId="0" fillId="15" borderId="49" xfId="0" applyFill="1" applyBorder="1" applyAlignment="1">
      <alignment horizontal="center" vertical="center"/>
    </xf>
    <xf numFmtId="0" fontId="0" fillId="18" borderId="48" xfId="0" applyFill="1" applyBorder="1" applyAlignment="1">
      <alignment horizontal="center" vertical="center"/>
    </xf>
    <xf numFmtId="0" fontId="0" fillId="16" borderId="49" xfId="0" applyFill="1" applyBorder="1" applyAlignment="1">
      <alignment horizontal="center" vertical="center"/>
    </xf>
    <xf numFmtId="0" fontId="0" fillId="14" borderId="35" xfId="0" applyFill="1" applyBorder="1" applyAlignment="1">
      <alignment horizontal="center" vertical="center" wrapText="1"/>
    </xf>
    <xf numFmtId="0" fontId="0" fillId="22" borderId="35" xfId="0" applyFill="1" applyBorder="1" applyAlignment="1">
      <alignment horizontal="center" vertical="center" wrapText="1"/>
    </xf>
    <xf numFmtId="0" fontId="0" fillId="3" borderId="48" xfId="0" applyFill="1" applyBorder="1" applyAlignment="1">
      <alignment horizontal="center" vertical="center"/>
    </xf>
    <xf numFmtId="0" fontId="0" fillId="22" borderId="95" xfId="0" applyFill="1" applyBorder="1" applyAlignment="1">
      <alignment horizontal="center" vertical="center"/>
    </xf>
    <xf numFmtId="0" fontId="0" fillId="3" borderId="95" xfId="0" applyFill="1" applyBorder="1" applyAlignment="1">
      <alignment horizontal="center" vertical="center"/>
    </xf>
    <xf numFmtId="0" fontId="0" fillId="22" borderId="49" xfId="0" applyFill="1" applyBorder="1" applyAlignment="1">
      <alignment horizontal="center" vertical="center"/>
    </xf>
    <xf numFmtId="0" fontId="0" fillId="18" borderId="35" xfId="0" applyFill="1" applyBorder="1" applyAlignment="1">
      <alignment horizontal="center" vertical="center" wrapText="1"/>
    </xf>
    <xf numFmtId="0" fontId="0" fillId="10" borderId="35" xfId="0" applyFill="1" applyBorder="1" applyAlignment="1">
      <alignment horizontal="center" vertical="center"/>
    </xf>
    <xf numFmtId="0" fontId="2" fillId="25" borderId="44" xfId="0" applyFont="1" applyFill="1" applyBorder="1" applyAlignment="1">
      <alignment horizontal="center" vertical="center"/>
    </xf>
    <xf numFmtId="0" fontId="2" fillId="27" borderId="45" xfId="0" applyFont="1" applyFill="1" applyBorder="1" applyAlignment="1">
      <alignment horizontal="center" vertical="center"/>
    </xf>
    <xf numFmtId="0" fontId="0" fillId="27" borderId="45" xfId="0" applyFill="1" applyBorder="1" applyAlignment="1">
      <alignment horizontal="left" vertical="center"/>
    </xf>
    <xf numFmtId="0" fontId="0" fillId="27" borderId="45" xfId="0" applyFill="1" applyBorder="1" applyAlignment="1">
      <alignment horizontal="center" vertical="center"/>
    </xf>
    <xf numFmtId="0" fontId="2" fillId="24" borderId="44" xfId="0" applyFont="1" applyFill="1" applyBorder="1" applyAlignment="1">
      <alignment horizontal="center" vertical="center"/>
    </xf>
    <xf numFmtId="0" fontId="2" fillId="29" borderId="45" xfId="0" applyFont="1" applyFill="1" applyBorder="1" applyAlignment="1">
      <alignment horizontal="center" vertical="center"/>
    </xf>
    <xf numFmtId="0" fontId="0" fillId="29" borderId="45" xfId="0" applyFill="1" applyBorder="1" applyAlignment="1">
      <alignment horizontal="left" vertical="center"/>
    </xf>
    <xf numFmtId="0" fontId="0" fillId="29" borderId="45" xfId="0" applyFill="1" applyBorder="1" applyAlignment="1">
      <alignment horizontal="center" vertical="center"/>
    </xf>
    <xf numFmtId="0" fontId="31" fillId="30" borderId="37" xfId="0" applyFont="1" applyFill="1" applyBorder="1" applyAlignment="1">
      <alignment horizontal="center" vertical="center"/>
    </xf>
    <xf numFmtId="0" fontId="31" fillId="23" borderId="0" xfId="0" applyFont="1" applyFill="1" applyAlignment="1">
      <alignment horizontal="center" vertical="center"/>
    </xf>
    <xf numFmtId="0" fontId="31" fillId="30" borderId="0" xfId="0" applyFont="1" applyFill="1" applyAlignment="1">
      <alignment horizontal="center" vertical="center"/>
    </xf>
    <xf numFmtId="0" fontId="31" fillId="30" borderId="42" xfId="0" applyFont="1" applyFill="1" applyBorder="1" applyAlignment="1">
      <alignment horizontal="center" vertical="center"/>
    </xf>
    <xf numFmtId="0" fontId="2" fillId="5" borderId="45" xfId="0" applyFont="1" applyFill="1" applyBorder="1" applyAlignment="1">
      <alignment horizontal="center" vertical="center"/>
    </xf>
    <xf numFmtId="0" fontId="2" fillId="21" borderId="45" xfId="0" applyFont="1" applyFill="1" applyBorder="1" applyAlignment="1">
      <alignment horizontal="center" vertical="center"/>
    </xf>
    <xf numFmtId="0" fontId="2" fillId="17" borderId="45" xfId="0" applyFont="1" applyFill="1" applyBorder="1" applyAlignment="1">
      <alignment horizontal="center" vertical="center"/>
    </xf>
    <xf numFmtId="0" fontId="2" fillId="8" borderId="45" xfId="0" applyFont="1" applyFill="1" applyBorder="1" applyAlignment="1">
      <alignment horizontal="center" vertical="center"/>
    </xf>
    <xf numFmtId="0" fontId="0" fillId="32" borderId="40" xfId="0" applyFill="1" applyBorder="1"/>
    <xf numFmtId="9" fontId="0" fillId="27" borderId="38" xfId="3" applyFont="1" applyFill="1" applyBorder="1" applyAlignment="1">
      <alignment horizontal="center" vertical="center"/>
    </xf>
    <xf numFmtId="9" fontId="0" fillId="35" borderId="40" xfId="3" applyFont="1" applyFill="1" applyBorder="1" applyAlignment="1">
      <alignment horizontal="center" vertical="center"/>
    </xf>
    <xf numFmtId="9" fontId="0" fillId="27" borderId="40" xfId="3" applyFont="1" applyFill="1" applyBorder="1" applyAlignment="1">
      <alignment horizontal="center" vertical="center"/>
    </xf>
    <xf numFmtId="9" fontId="0" fillId="27" borderId="43" xfId="3" applyFont="1" applyFill="1" applyBorder="1" applyAlignment="1">
      <alignment horizontal="center" vertical="center"/>
    </xf>
    <xf numFmtId="9" fontId="0" fillId="29" borderId="38" xfId="3" applyFont="1" applyFill="1" applyBorder="1" applyAlignment="1">
      <alignment horizontal="center" vertical="center"/>
    </xf>
    <xf numFmtId="9" fontId="0" fillId="33" borderId="43" xfId="3" applyFont="1" applyFill="1" applyBorder="1" applyAlignment="1">
      <alignment horizontal="center" vertical="center"/>
    </xf>
    <xf numFmtId="9" fontId="0" fillId="14" borderId="38" xfId="3" applyFont="1" applyFill="1" applyBorder="1" applyAlignment="1">
      <alignment horizontal="center" vertical="center"/>
    </xf>
    <xf numFmtId="9" fontId="0" fillId="15" borderId="40" xfId="3" applyFont="1" applyFill="1" applyBorder="1" applyAlignment="1">
      <alignment horizontal="center" vertical="center"/>
    </xf>
    <xf numFmtId="9" fontId="0" fillId="14" borderId="40" xfId="3" applyFont="1" applyFill="1" applyBorder="1" applyAlignment="1">
      <alignment horizontal="center" vertical="center"/>
    </xf>
    <xf numFmtId="9" fontId="0" fillId="15" borderId="43" xfId="3" applyFont="1" applyFill="1" applyBorder="1" applyAlignment="1">
      <alignment horizontal="center" vertical="center"/>
    </xf>
    <xf numFmtId="9" fontId="0" fillId="18" borderId="38" xfId="3" applyFont="1" applyFill="1" applyBorder="1" applyAlignment="1">
      <alignment horizontal="center" vertical="center"/>
    </xf>
    <xf numFmtId="9" fontId="0" fillId="16" borderId="43" xfId="3" applyFont="1" applyFill="1" applyBorder="1" applyAlignment="1">
      <alignment horizontal="center" vertical="center"/>
    </xf>
    <xf numFmtId="9" fontId="0" fillId="14" borderId="46" xfId="3" applyFont="1" applyFill="1" applyBorder="1" applyAlignment="1">
      <alignment horizontal="center" vertical="center" wrapText="1"/>
    </xf>
    <xf numFmtId="9" fontId="0" fillId="22" borderId="46" xfId="3" applyFont="1" applyFill="1" applyBorder="1" applyAlignment="1">
      <alignment horizontal="center" vertical="center" wrapText="1"/>
    </xf>
    <xf numFmtId="9" fontId="0" fillId="3" borderId="38" xfId="3" applyFont="1" applyFill="1" applyBorder="1" applyAlignment="1">
      <alignment horizontal="center" vertical="center"/>
    </xf>
    <xf numFmtId="9" fontId="0" fillId="22" borderId="40" xfId="3" applyFont="1" applyFill="1" applyBorder="1" applyAlignment="1">
      <alignment horizontal="center" vertical="center"/>
    </xf>
    <xf numFmtId="9" fontId="0" fillId="3" borderId="40" xfId="3" applyFont="1" applyFill="1" applyBorder="1" applyAlignment="1">
      <alignment horizontal="center" vertical="center"/>
    </xf>
    <xf numFmtId="9" fontId="0" fillId="22" borderId="43" xfId="3" applyFont="1" applyFill="1" applyBorder="1" applyAlignment="1">
      <alignment horizontal="center" vertical="center"/>
    </xf>
    <xf numFmtId="9" fontId="0" fillId="18" borderId="46" xfId="3" applyFont="1" applyFill="1" applyBorder="1" applyAlignment="1">
      <alignment horizontal="center" vertical="center" wrapText="1"/>
    </xf>
    <xf numFmtId="9" fontId="0" fillId="10" borderId="46" xfId="3" applyFont="1" applyFill="1" applyBorder="1" applyAlignment="1">
      <alignment horizontal="center" vertical="center"/>
    </xf>
    <xf numFmtId="0" fontId="2" fillId="14" borderId="45" xfId="0" applyFont="1" applyFill="1" applyBorder="1" applyAlignment="1">
      <alignment horizontal="center" vertical="center" wrapText="1"/>
    </xf>
    <xf numFmtId="0" fontId="2" fillId="22" borderId="45" xfId="0" applyFont="1" applyFill="1" applyBorder="1" applyAlignment="1">
      <alignment horizontal="center" vertical="center" wrapText="1"/>
    </xf>
    <xf numFmtId="0" fontId="2" fillId="18" borderId="45" xfId="0" applyFont="1" applyFill="1" applyBorder="1" applyAlignment="1">
      <alignment horizontal="center" vertical="center" wrapText="1"/>
    </xf>
    <xf numFmtId="168" fontId="0" fillId="14" borderId="45" xfId="0" applyNumberFormat="1" applyFill="1" applyBorder="1" applyAlignment="1">
      <alignment horizontal="center" vertical="center"/>
    </xf>
    <xf numFmtId="9" fontId="0" fillId="27" borderId="46" xfId="3" applyFont="1" applyFill="1" applyBorder="1" applyAlignment="1">
      <alignment horizontal="center" vertical="center"/>
    </xf>
    <xf numFmtId="9" fontId="0" fillId="29" borderId="46" xfId="3" applyFont="1" applyFill="1" applyBorder="1" applyAlignment="1">
      <alignment horizontal="center" vertical="center"/>
    </xf>
    <xf numFmtId="9" fontId="0" fillId="14" borderId="46" xfId="3" applyFont="1" applyFill="1" applyBorder="1" applyAlignment="1">
      <alignment horizontal="center" vertical="center"/>
    </xf>
    <xf numFmtId="15" fontId="52" fillId="38" borderId="4" xfId="0" applyNumberFormat="1" applyFont="1" applyFill="1" applyBorder="1" applyAlignment="1">
      <alignment horizontal="center"/>
    </xf>
    <xf numFmtId="0" fontId="0" fillId="39" borderId="35" xfId="0" applyFill="1" applyBorder="1" applyAlignment="1">
      <alignment horizontal="center" vertical="center"/>
    </xf>
    <xf numFmtId="0" fontId="27" fillId="2" borderId="44" xfId="0" applyFont="1" applyFill="1" applyBorder="1" applyAlignment="1">
      <alignment horizontal="center" vertical="center"/>
    </xf>
    <xf numFmtId="0" fontId="27" fillId="2" borderId="45" xfId="0" applyFont="1" applyFill="1" applyBorder="1" applyAlignment="1">
      <alignment horizontal="center" vertical="center"/>
    </xf>
    <xf numFmtId="0" fontId="27" fillId="2" borderId="46" xfId="0" applyFont="1" applyFill="1" applyBorder="1" applyAlignment="1">
      <alignment horizontal="center" vertical="center"/>
    </xf>
    <xf numFmtId="0" fontId="0" fillId="23" borderId="0" xfId="0" quotePrefix="1" applyFill="1" applyAlignment="1">
      <alignment horizontal="left" vertical="top" wrapText="1"/>
    </xf>
    <xf numFmtId="0" fontId="26" fillId="2" borderId="42" xfId="0" applyFont="1" applyFill="1" applyBorder="1" applyAlignment="1">
      <alignment horizontal="center"/>
    </xf>
    <xf numFmtId="0" fontId="25" fillId="2" borderId="0" xfId="2" applyFont="1" applyFill="1" applyBorder="1" applyAlignment="1">
      <alignment horizontal="left"/>
    </xf>
    <xf numFmtId="0" fontId="25" fillId="2" borderId="0" xfId="0" applyFont="1" applyFill="1" applyAlignment="1">
      <alignment horizontal="left"/>
    </xf>
    <xf numFmtId="0" fontId="12" fillId="32" borderId="44" xfId="0" applyFont="1" applyFill="1" applyBorder="1" applyAlignment="1">
      <alignment horizontal="center"/>
    </xf>
    <xf numFmtId="0" fontId="12" fillId="32" borderId="45" xfId="0" applyFont="1" applyFill="1" applyBorder="1" applyAlignment="1">
      <alignment horizontal="center"/>
    </xf>
    <xf numFmtId="0" fontId="12" fillId="32" borderId="46" xfId="0" applyFont="1" applyFill="1" applyBorder="1" applyAlignment="1">
      <alignment horizontal="center"/>
    </xf>
    <xf numFmtId="0" fontId="12" fillId="23" borderId="39" xfId="0" applyFont="1" applyFill="1" applyBorder="1" applyAlignment="1">
      <alignment horizontal="center" vertical="center"/>
    </xf>
    <xf numFmtId="0" fontId="12" fillId="23" borderId="0" xfId="0" applyFont="1" applyFill="1" applyAlignment="1">
      <alignment horizontal="center" vertical="center"/>
    </xf>
    <xf numFmtId="0" fontId="12" fillId="23" borderId="40" xfId="0" applyFont="1" applyFill="1" applyBorder="1" applyAlignment="1">
      <alignment horizontal="center" vertical="center"/>
    </xf>
    <xf numFmtId="0" fontId="0" fillId="23" borderId="0" xfId="0" applyFill="1" applyAlignment="1">
      <alignment horizontal="center" vertical="top" wrapText="1"/>
    </xf>
    <xf numFmtId="0" fontId="28" fillId="2" borderId="0" xfId="0" applyFont="1" applyFill="1" applyAlignment="1">
      <alignment horizontal="right"/>
    </xf>
    <xf numFmtId="0" fontId="26" fillId="2" borderId="0" xfId="0" applyFont="1" applyFill="1" applyAlignment="1">
      <alignment horizontal="right"/>
    </xf>
    <xf numFmtId="0" fontId="20" fillId="23" borderId="0" xfId="0" applyFont="1" applyFill="1" applyAlignment="1">
      <alignment horizontal="center" vertical="center" wrapText="1"/>
    </xf>
    <xf numFmtId="0" fontId="28" fillId="2" borderId="0" xfId="0" applyFont="1" applyFill="1" applyAlignment="1">
      <alignment horizontal="center" vertical="center" wrapText="1"/>
    </xf>
    <xf numFmtId="0" fontId="28" fillId="2" borderId="36" xfId="0" applyFont="1" applyFill="1" applyBorder="1" applyAlignment="1">
      <alignment horizontal="center"/>
    </xf>
    <xf numFmtId="0" fontId="28" fillId="2" borderId="37" xfId="0" applyFont="1" applyFill="1" applyBorder="1" applyAlignment="1">
      <alignment horizontal="center"/>
    </xf>
    <xf numFmtId="0" fontId="28" fillId="2" borderId="38" xfId="0" applyFont="1" applyFill="1" applyBorder="1" applyAlignment="1">
      <alignment horizontal="center"/>
    </xf>
    <xf numFmtId="0" fontId="29" fillId="2" borderId="44" xfId="0" applyFont="1" applyFill="1" applyBorder="1" applyAlignment="1">
      <alignment horizontal="center"/>
    </xf>
    <xf numFmtId="0" fontId="29" fillId="2" borderId="45" xfId="0" applyFont="1" applyFill="1" applyBorder="1" applyAlignment="1">
      <alignment horizontal="center"/>
    </xf>
    <xf numFmtId="0" fontId="29" fillId="2" borderId="46" xfId="0" applyFont="1" applyFill="1" applyBorder="1" applyAlignment="1">
      <alignment horizontal="center"/>
    </xf>
    <xf numFmtId="0" fontId="2" fillId="17" borderId="36" xfId="0" applyFont="1" applyFill="1" applyBorder="1" applyAlignment="1">
      <alignment horizontal="center" vertical="center"/>
    </xf>
    <xf numFmtId="0" fontId="2" fillId="17" borderId="41" xfId="0" applyFont="1" applyFill="1" applyBorder="1" applyAlignment="1">
      <alignment horizontal="center" vertical="center"/>
    </xf>
    <xf numFmtId="0" fontId="6" fillId="20" borderId="0" xfId="0" applyFont="1" applyFill="1" applyAlignment="1">
      <alignment horizontal="center" vertical="center"/>
    </xf>
    <xf numFmtId="0" fontId="2" fillId="21" borderId="36" xfId="0" applyFont="1" applyFill="1" applyBorder="1" applyAlignment="1">
      <alignment horizontal="center" vertical="center"/>
    </xf>
    <xf numFmtId="0" fontId="2" fillId="21" borderId="39" xfId="0" applyFont="1" applyFill="1" applyBorder="1" applyAlignment="1">
      <alignment horizontal="center" vertical="center"/>
    </xf>
    <xf numFmtId="0" fontId="2" fillId="21" borderId="41" xfId="0" applyFont="1" applyFill="1" applyBorder="1" applyAlignment="1">
      <alignment horizontal="center" vertical="center"/>
    </xf>
    <xf numFmtId="0" fontId="2" fillId="25" borderId="36" xfId="0" applyFont="1" applyFill="1" applyBorder="1" applyAlignment="1">
      <alignment horizontal="center" vertical="center"/>
    </xf>
    <xf numFmtId="0" fontId="2" fillId="25" borderId="39" xfId="0" applyFont="1" applyFill="1" applyBorder="1" applyAlignment="1">
      <alignment horizontal="center" vertical="center"/>
    </xf>
    <xf numFmtId="0" fontId="2" fillId="24" borderId="36" xfId="0" applyFont="1" applyFill="1" applyBorder="1" applyAlignment="1">
      <alignment horizontal="center" vertical="center"/>
    </xf>
    <xf numFmtId="0" fontId="2" fillId="24" borderId="41" xfId="0" applyFont="1" applyFill="1" applyBorder="1" applyAlignment="1">
      <alignment horizontal="center" vertical="center"/>
    </xf>
    <xf numFmtId="0" fontId="6" fillId="7" borderId="0" xfId="0" applyFont="1" applyFill="1" applyAlignment="1">
      <alignment horizontal="center" vertical="center"/>
    </xf>
    <xf numFmtId="0" fontId="6" fillId="12" borderId="0" xfId="0" applyFont="1" applyFill="1" applyAlignment="1">
      <alignment horizontal="center" vertical="center"/>
    </xf>
    <xf numFmtId="0" fontId="2" fillId="5" borderId="36"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1" xfId="0" applyFont="1" applyFill="1" applyBorder="1" applyAlignment="1">
      <alignment horizontal="center" vertical="center"/>
    </xf>
    <xf numFmtId="0" fontId="30" fillId="2" borderId="44" xfId="0" applyFont="1" applyFill="1" applyBorder="1" applyAlignment="1">
      <alignment horizontal="right" vertical="center"/>
    </xf>
    <xf numFmtId="0" fontId="30" fillId="2" borderId="45" xfId="0" applyFont="1" applyFill="1" applyBorder="1" applyAlignment="1">
      <alignment horizontal="right" vertical="center"/>
    </xf>
    <xf numFmtId="0" fontId="7" fillId="2" borderId="0" xfId="0" applyFont="1" applyFill="1" applyAlignment="1">
      <alignment horizontal="center"/>
    </xf>
    <xf numFmtId="0" fontId="29" fillId="2" borderId="44" xfId="0" applyFont="1" applyFill="1" applyBorder="1" applyAlignment="1">
      <alignment horizontal="left"/>
    </xf>
    <xf numFmtId="0" fontId="29" fillId="2" borderId="45" xfId="0" applyFont="1" applyFill="1" applyBorder="1" applyAlignment="1">
      <alignment horizontal="left"/>
    </xf>
    <xf numFmtId="0" fontId="29" fillId="2" borderId="46" xfId="0" applyFont="1" applyFill="1" applyBorder="1" applyAlignment="1">
      <alignment horizontal="left"/>
    </xf>
    <xf numFmtId="0" fontId="30" fillId="2" borderId="36" xfId="0" applyFont="1" applyFill="1" applyBorder="1" applyAlignment="1">
      <alignment horizontal="right" vertical="center"/>
    </xf>
    <xf numFmtId="0" fontId="30" fillId="2" borderId="37" xfId="0" applyFont="1" applyFill="1" applyBorder="1" applyAlignment="1">
      <alignment horizontal="right" vertical="center"/>
    </xf>
    <xf numFmtId="0" fontId="30" fillId="2" borderId="41" xfId="0" applyFont="1" applyFill="1" applyBorder="1" applyAlignment="1">
      <alignment horizontal="right" vertical="center"/>
    </xf>
    <xf numFmtId="0" fontId="30" fillId="2" borderId="42" xfId="0" applyFont="1" applyFill="1" applyBorder="1" applyAlignment="1">
      <alignment horizontal="right" vertical="center"/>
    </xf>
    <xf numFmtId="0" fontId="2" fillId="25" borderId="41" xfId="0" applyFont="1" applyFill="1" applyBorder="1" applyAlignment="1">
      <alignment horizontal="center" vertical="center"/>
    </xf>
    <xf numFmtId="172" fontId="30" fillId="2" borderId="44" xfId="0" applyNumberFormat="1" applyFont="1" applyFill="1" applyBorder="1" applyAlignment="1">
      <alignment horizontal="right" vertical="center"/>
    </xf>
    <xf numFmtId="172" fontId="30" fillId="2" borderId="45" xfId="0" applyNumberFormat="1" applyFont="1" applyFill="1" applyBorder="1" applyAlignment="1">
      <alignment horizontal="right" vertical="center"/>
    </xf>
    <xf numFmtId="0" fontId="30" fillId="2" borderId="37" xfId="0" applyFont="1" applyFill="1" applyBorder="1" applyAlignment="1">
      <alignment horizontal="center"/>
    </xf>
    <xf numFmtId="0" fontId="30" fillId="2" borderId="38" xfId="0" applyFont="1" applyFill="1" applyBorder="1" applyAlignment="1">
      <alignment horizontal="center"/>
    </xf>
    <xf numFmtId="0" fontId="30" fillId="2" borderId="36" xfId="0" applyFont="1" applyFill="1" applyBorder="1" applyAlignment="1">
      <alignment horizontal="center"/>
    </xf>
    <xf numFmtId="0" fontId="30" fillId="2" borderId="41" xfId="0" applyFont="1" applyFill="1" applyBorder="1" applyAlignment="1">
      <alignment horizontal="center"/>
    </xf>
    <xf numFmtId="0" fontId="30" fillId="2" borderId="42" xfId="0" applyFont="1" applyFill="1" applyBorder="1" applyAlignment="1">
      <alignment horizontal="center"/>
    </xf>
    <xf numFmtId="0" fontId="33" fillId="13" borderId="36" xfId="0" applyFont="1" applyFill="1" applyBorder="1" applyAlignment="1">
      <alignment horizontal="left"/>
    </xf>
    <xf numFmtId="0" fontId="33" fillId="13" borderId="37" xfId="0" applyFont="1" applyFill="1" applyBorder="1" applyAlignment="1">
      <alignment horizontal="left"/>
    </xf>
    <xf numFmtId="0" fontId="33" fillId="13" borderId="38" xfId="0" applyFont="1" applyFill="1" applyBorder="1" applyAlignment="1">
      <alignment horizontal="left"/>
    </xf>
    <xf numFmtId="0" fontId="33" fillId="13" borderId="41" xfId="0" applyFont="1" applyFill="1" applyBorder="1" applyAlignment="1">
      <alignment horizontal="left"/>
    </xf>
    <xf numFmtId="0" fontId="33" fillId="13" borderId="42" xfId="0" applyFont="1" applyFill="1" applyBorder="1" applyAlignment="1">
      <alignment horizontal="left"/>
    </xf>
    <xf numFmtId="0" fontId="33" fillId="13" borderId="43" xfId="0" applyFont="1" applyFill="1" applyBorder="1" applyAlignment="1">
      <alignment horizontal="left"/>
    </xf>
    <xf numFmtId="0" fontId="0" fillId="36" borderId="17" xfId="0" applyFill="1" applyBorder="1" applyAlignment="1">
      <alignment horizontal="center"/>
    </xf>
    <xf numFmtId="0" fontId="0" fillId="36" borderId="5" xfId="0" applyFill="1" applyBorder="1" applyAlignment="1">
      <alignment horizontal="center"/>
    </xf>
    <xf numFmtId="0" fontId="28" fillId="26" borderId="44" xfId="0" applyFont="1" applyFill="1" applyBorder="1" applyAlignment="1">
      <alignment horizontal="center"/>
    </xf>
    <xf numFmtId="0" fontId="28" fillId="26" borderId="45" xfId="0" applyFont="1" applyFill="1" applyBorder="1" applyAlignment="1">
      <alignment horizontal="center"/>
    </xf>
    <xf numFmtId="0" fontId="28" fillId="26" borderId="46" xfId="0" applyFont="1" applyFill="1" applyBorder="1" applyAlignment="1">
      <alignment horizontal="center"/>
    </xf>
    <xf numFmtId="0" fontId="2" fillId="36" borderId="36" xfId="0" applyFont="1" applyFill="1" applyBorder="1" applyAlignment="1">
      <alignment horizontal="center" vertical="center"/>
    </xf>
    <xf numFmtId="0" fontId="2" fillId="36" borderId="37"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6" xfId="0" applyFont="1" applyFill="1" applyBorder="1" applyAlignment="1">
      <alignment horizontal="center" vertical="center"/>
    </xf>
    <xf numFmtId="0" fontId="2" fillId="36" borderId="13" xfId="0" applyFont="1" applyFill="1" applyBorder="1" applyAlignment="1">
      <alignment horizontal="center" vertical="center"/>
    </xf>
    <xf numFmtId="0" fontId="2" fillId="36" borderId="61" xfId="0" applyFont="1" applyFill="1" applyBorder="1" applyAlignment="1">
      <alignment horizontal="center" vertical="center" wrapText="1"/>
    </xf>
    <xf numFmtId="0" fontId="2" fillId="36" borderId="63" xfId="0" applyFont="1" applyFill="1" applyBorder="1" applyAlignment="1">
      <alignment horizontal="center" vertical="center" wrapText="1"/>
    </xf>
    <xf numFmtId="0" fontId="2" fillId="36" borderId="76" xfId="0" applyFont="1" applyFill="1" applyBorder="1" applyAlignment="1">
      <alignment horizontal="center"/>
    </xf>
    <xf numFmtId="0" fontId="2" fillId="36" borderId="69" xfId="0" applyFont="1" applyFill="1" applyBorder="1" applyAlignment="1">
      <alignment horizontal="center"/>
    </xf>
    <xf numFmtId="0" fontId="2" fillId="36" borderId="81" xfId="0" applyFont="1" applyFill="1" applyBorder="1" applyAlignment="1">
      <alignment horizontal="center" vertical="center" wrapText="1"/>
    </xf>
    <xf numFmtId="0" fontId="2" fillId="36" borderId="79" xfId="0" applyFont="1" applyFill="1" applyBorder="1" applyAlignment="1">
      <alignment horizontal="center" vertical="center" wrapText="1"/>
    </xf>
    <xf numFmtId="0" fontId="33" fillId="26" borderId="36" xfId="0" applyFont="1" applyFill="1" applyBorder="1" applyAlignment="1">
      <alignment horizontal="left"/>
    </xf>
    <xf numFmtId="0" fontId="33" fillId="26" borderId="37" xfId="0" applyFont="1" applyFill="1" applyBorder="1" applyAlignment="1">
      <alignment horizontal="left"/>
    </xf>
    <xf numFmtId="0" fontId="33" fillId="26" borderId="38" xfId="0" applyFont="1" applyFill="1" applyBorder="1" applyAlignment="1">
      <alignment horizontal="left"/>
    </xf>
    <xf numFmtId="0" fontId="33" fillId="26" borderId="41" xfId="0" applyFont="1" applyFill="1" applyBorder="1" applyAlignment="1">
      <alignment horizontal="left"/>
    </xf>
    <xf numFmtId="0" fontId="33" fillId="26" borderId="42" xfId="0" applyFont="1" applyFill="1" applyBorder="1" applyAlignment="1">
      <alignment horizontal="left"/>
    </xf>
    <xf numFmtId="0" fontId="33" fillId="26" borderId="43" xfId="0" applyFont="1" applyFill="1" applyBorder="1" applyAlignment="1">
      <alignment horizontal="left"/>
    </xf>
    <xf numFmtId="0" fontId="2" fillId="36" borderId="38" xfId="0" applyFont="1" applyFill="1" applyBorder="1" applyAlignment="1">
      <alignment horizontal="center" vertical="center" wrapText="1"/>
    </xf>
    <xf numFmtId="0" fontId="2" fillId="36" borderId="65" xfId="0" applyFont="1" applyFill="1" applyBorder="1" applyAlignment="1">
      <alignment horizontal="center" vertical="center" wrapText="1"/>
    </xf>
    <xf numFmtId="0" fontId="2" fillId="36" borderId="52" xfId="0" applyFont="1" applyFill="1" applyBorder="1" applyAlignment="1">
      <alignment horizontal="center" wrapText="1"/>
    </xf>
    <xf numFmtId="0" fontId="2" fillId="36" borderId="60" xfId="0" applyFont="1" applyFill="1" applyBorder="1" applyAlignment="1">
      <alignment horizontal="center" wrapText="1"/>
    </xf>
    <xf numFmtId="0" fontId="2" fillId="36" borderId="6" xfId="0" applyFont="1" applyFill="1" applyBorder="1" applyAlignment="1">
      <alignment horizontal="center" wrapText="1"/>
    </xf>
    <xf numFmtId="0" fontId="2" fillId="36" borderId="7" xfId="0" applyFont="1" applyFill="1" applyBorder="1" applyAlignment="1">
      <alignment horizontal="center" wrapText="1"/>
    </xf>
    <xf numFmtId="167" fontId="25" fillId="26" borderId="55" xfId="0" applyNumberFormat="1" applyFont="1" applyFill="1" applyBorder="1" applyAlignment="1">
      <alignment horizontal="center"/>
    </xf>
    <xf numFmtId="0" fontId="25" fillId="26" borderId="57" xfId="0" applyFont="1" applyFill="1" applyBorder="1" applyAlignment="1">
      <alignment horizontal="center"/>
    </xf>
    <xf numFmtId="0" fontId="0" fillId="36" borderId="77" xfId="0" applyFill="1" applyBorder="1" applyAlignment="1">
      <alignment horizontal="center"/>
    </xf>
    <xf numFmtId="167" fontId="0" fillId="23" borderId="17" xfId="1" applyNumberFormat="1" applyFont="1" applyFill="1" applyBorder="1" applyAlignment="1">
      <alignment horizontal="center"/>
    </xf>
    <xf numFmtId="167" fontId="0" fillId="23" borderId="5" xfId="1" applyNumberFormat="1" applyFont="1" applyFill="1" applyBorder="1" applyAlignment="1">
      <alignment horizontal="center"/>
    </xf>
    <xf numFmtId="167" fontId="52" fillId="38" borderId="17" xfId="1" applyNumberFormat="1" applyFont="1" applyFill="1" applyBorder="1" applyAlignment="1">
      <alignment horizontal="center"/>
    </xf>
    <xf numFmtId="167" fontId="52" fillId="38" borderId="5" xfId="1" applyNumberFormat="1" applyFont="1" applyFill="1" applyBorder="1" applyAlignment="1">
      <alignment horizontal="center"/>
    </xf>
    <xf numFmtId="0" fontId="2" fillId="36" borderId="51" xfId="0" applyFont="1" applyFill="1" applyBorder="1" applyAlignment="1">
      <alignment horizontal="center" vertical="center" wrapText="1"/>
    </xf>
    <xf numFmtId="0" fontId="2" fillId="36" borderId="4" xfId="0" applyFont="1" applyFill="1" applyBorder="1" applyAlignment="1">
      <alignment horizontal="center" vertical="center" wrapText="1"/>
    </xf>
    <xf numFmtId="167" fontId="52" fillId="38" borderId="78" xfId="1" applyNumberFormat="1" applyFont="1" applyFill="1" applyBorder="1" applyAlignment="1">
      <alignment horizontal="center"/>
    </xf>
    <xf numFmtId="167" fontId="52" fillId="38" borderId="82" xfId="1" applyNumberFormat="1" applyFont="1" applyFill="1" applyBorder="1" applyAlignment="1">
      <alignment horizontal="center"/>
    </xf>
    <xf numFmtId="0" fontId="33" fillId="6" borderId="37" xfId="0" applyFont="1" applyFill="1" applyBorder="1" applyAlignment="1">
      <alignment horizontal="left"/>
    </xf>
    <xf numFmtId="0" fontId="33" fillId="6" borderId="42" xfId="0" applyFont="1" applyFill="1" applyBorder="1" applyAlignment="1">
      <alignment horizontal="left"/>
    </xf>
    <xf numFmtId="0" fontId="2" fillId="36" borderId="9" xfId="0" applyFont="1" applyFill="1" applyBorder="1" applyAlignment="1">
      <alignment horizontal="center" vertical="center" wrapText="1"/>
    </xf>
    <xf numFmtId="0" fontId="2" fillId="36" borderId="85" xfId="0" applyFont="1" applyFill="1" applyBorder="1" applyAlignment="1">
      <alignment horizontal="center" vertical="center" wrapText="1"/>
    </xf>
    <xf numFmtId="0" fontId="2" fillId="36" borderId="50" xfId="0" applyFont="1" applyFill="1" applyBorder="1" applyAlignment="1">
      <alignment horizontal="center" vertical="center" wrapText="1"/>
    </xf>
    <xf numFmtId="0" fontId="2" fillId="36" borderId="67" xfId="0" applyFont="1" applyFill="1" applyBorder="1" applyAlignment="1">
      <alignment horizontal="center" vertical="center" wrapText="1"/>
    </xf>
    <xf numFmtId="0" fontId="2" fillId="36" borderId="80" xfId="0" applyFont="1" applyFill="1" applyBorder="1" applyAlignment="1">
      <alignment horizontal="center" vertical="center" wrapText="1"/>
    </xf>
    <xf numFmtId="0" fontId="25" fillId="6" borderId="55" xfId="0" applyFont="1" applyFill="1" applyBorder="1" applyAlignment="1">
      <alignment horizontal="center" vertical="center"/>
    </xf>
    <xf numFmtId="0" fontId="25" fillId="6" borderId="45" xfId="0" applyFont="1" applyFill="1" applyBorder="1" applyAlignment="1">
      <alignment horizontal="center" vertical="center"/>
    </xf>
    <xf numFmtId="0" fontId="25" fillId="6" borderId="46" xfId="0" applyFont="1" applyFill="1" applyBorder="1" applyAlignment="1">
      <alignment horizontal="center" vertical="center"/>
    </xf>
    <xf numFmtId="0" fontId="28" fillId="6" borderId="44" xfId="0" applyFont="1" applyFill="1" applyBorder="1" applyAlignment="1">
      <alignment horizontal="center" wrapText="1"/>
    </xf>
    <xf numFmtId="0" fontId="28" fillId="6" borderId="45" xfId="0" applyFont="1" applyFill="1" applyBorder="1" applyAlignment="1">
      <alignment horizontal="center" wrapText="1"/>
    </xf>
    <xf numFmtId="0" fontId="28" fillId="6" borderId="57" xfId="0" applyFont="1" applyFill="1" applyBorder="1" applyAlignment="1">
      <alignment horizontal="center" wrapText="1"/>
    </xf>
    <xf numFmtId="0" fontId="2"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2" fillId="36" borderId="82"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65" xfId="0" applyFont="1" applyFill="1" applyBorder="1" applyAlignment="1">
      <alignment horizontal="center" vertical="center"/>
    </xf>
    <xf numFmtId="0" fontId="2" fillId="36" borderId="51" xfId="0" applyFont="1" applyFill="1" applyBorder="1" applyAlignment="1">
      <alignment horizontal="center" wrapText="1"/>
    </xf>
    <xf numFmtId="0" fontId="2" fillId="36" borderId="4" xfId="0" applyFont="1" applyFill="1" applyBorder="1" applyAlignment="1">
      <alignment horizontal="center" wrapText="1"/>
    </xf>
    <xf numFmtId="0" fontId="33" fillId="6" borderId="36" xfId="0" applyFont="1" applyFill="1" applyBorder="1" applyAlignment="1">
      <alignment horizontal="left"/>
    </xf>
    <xf numFmtId="0" fontId="33" fillId="6" borderId="38" xfId="0" applyFont="1" applyFill="1" applyBorder="1" applyAlignment="1">
      <alignment horizontal="left"/>
    </xf>
    <xf numFmtId="0" fontId="33" fillId="6" borderId="41" xfId="0" applyFont="1" applyFill="1" applyBorder="1" applyAlignment="1">
      <alignment horizontal="left"/>
    </xf>
    <xf numFmtId="0" fontId="33" fillId="6" borderId="43" xfId="0" applyFont="1" applyFill="1" applyBorder="1" applyAlignment="1">
      <alignment horizontal="left"/>
    </xf>
    <xf numFmtId="0" fontId="33" fillId="4" borderId="36" xfId="0" applyFont="1" applyFill="1" applyBorder="1" applyAlignment="1">
      <alignment horizontal="left"/>
    </xf>
    <xf numFmtId="0" fontId="33" fillId="4" borderId="37" xfId="0" applyFont="1" applyFill="1" applyBorder="1" applyAlignment="1">
      <alignment horizontal="left"/>
    </xf>
    <xf numFmtId="0" fontId="33" fillId="4" borderId="38" xfId="0" applyFont="1" applyFill="1" applyBorder="1" applyAlignment="1">
      <alignment horizontal="left"/>
    </xf>
    <xf numFmtId="0" fontId="33" fillId="4" borderId="41" xfId="0" applyFont="1" applyFill="1" applyBorder="1" applyAlignment="1">
      <alignment horizontal="left"/>
    </xf>
    <xf numFmtId="0" fontId="33" fillId="4" borderId="42" xfId="0" applyFont="1" applyFill="1" applyBorder="1" applyAlignment="1">
      <alignment horizontal="left"/>
    </xf>
    <xf numFmtId="0" fontId="33" fillId="4" borderId="43" xfId="0" applyFont="1" applyFill="1" applyBorder="1" applyAlignment="1">
      <alignment horizontal="left"/>
    </xf>
    <xf numFmtId="0" fontId="33" fillId="19" borderId="36" xfId="0" applyFont="1" applyFill="1" applyBorder="1" applyAlignment="1">
      <alignment horizontal="left"/>
    </xf>
    <xf numFmtId="0" fontId="33" fillId="19" borderId="37" xfId="0" applyFont="1" applyFill="1" applyBorder="1" applyAlignment="1">
      <alignment horizontal="left"/>
    </xf>
    <xf numFmtId="0" fontId="33" fillId="19" borderId="38" xfId="0" applyFont="1" applyFill="1" applyBorder="1" applyAlignment="1">
      <alignment horizontal="left"/>
    </xf>
    <xf numFmtId="0" fontId="33" fillId="19" borderId="41" xfId="0" applyFont="1" applyFill="1" applyBorder="1" applyAlignment="1">
      <alignment horizontal="left"/>
    </xf>
    <xf numFmtId="0" fontId="33" fillId="19" borderId="42" xfId="0" applyFont="1" applyFill="1" applyBorder="1" applyAlignment="1">
      <alignment horizontal="left"/>
    </xf>
    <xf numFmtId="0" fontId="33" fillId="19" borderId="43" xfId="0" applyFont="1" applyFill="1" applyBorder="1" applyAlignment="1">
      <alignment horizontal="left"/>
    </xf>
    <xf numFmtId="0" fontId="33" fillId="4" borderId="36" xfId="0" applyFont="1" applyFill="1" applyBorder="1" applyAlignment="1">
      <alignment horizontal="left" vertical="center"/>
    </xf>
    <xf numFmtId="0" fontId="33" fillId="4" borderId="37" xfId="0" applyFont="1" applyFill="1" applyBorder="1" applyAlignment="1">
      <alignment horizontal="left" vertical="center"/>
    </xf>
    <xf numFmtId="0" fontId="33" fillId="4" borderId="38" xfId="0" applyFont="1" applyFill="1" applyBorder="1" applyAlignment="1">
      <alignment horizontal="left" vertical="center"/>
    </xf>
    <xf numFmtId="0" fontId="33" fillId="4" borderId="41" xfId="0" applyFont="1" applyFill="1" applyBorder="1" applyAlignment="1">
      <alignment horizontal="left" vertical="center"/>
    </xf>
    <xf numFmtId="0" fontId="33" fillId="4" borderId="42" xfId="0" applyFont="1" applyFill="1" applyBorder="1" applyAlignment="1">
      <alignment horizontal="left" vertical="center"/>
    </xf>
    <xf numFmtId="0" fontId="33" fillId="4" borderId="43" xfId="0" applyFont="1" applyFill="1" applyBorder="1" applyAlignment="1">
      <alignment horizontal="left" vertical="center"/>
    </xf>
    <xf numFmtId="0" fontId="33" fillId="11" borderId="36" xfId="0" applyFont="1" applyFill="1" applyBorder="1" applyAlignment="1">
      <alignment horizontal="left" vertical="center"/>
    </xf>
    <xf numFmtId="0" fontId="33" fillId="11" borderId="37" xfId="0" applyFont="1" applyFill="1" applyBorder="1" applyAlignment="1">
      <alignment horizontal="left" vertical="center"/>
    </xf>
    <xf numFmtId="0" fontId="33" fillId="11" borderId="38" xfId="0" applyFont="1" applyFill="1" applyBorder="1" applyAlignment="1">
      <alignment horizontal="left" vertical="center"/>
    </xf>
    <xf numFmtId="0" fontId="33" fillId="11" borderId="41" xfId="0" applyFont="1" applyFill="1" applyBorder="1" applyAlignment="1">
      <alignment horizontal="left" vertical="center"/>
    </xf>
    <xf numFmtId="0" fontId="33" fillId="11" borderId="42" xfId="0" applyFont="1" applyFill="1" applyBorder="1" applyAlignment="1">
      <alignment horizontal="left" vertical="center"/>
    </xf>
    <xf numFmtId="0" fontId="33" fillId="11" borderId="43" xfId="0" applyFont="1" applyFill="1" applyBorder="1" applyAlignment="1">
      <alignment horizontal="left" vertical="center"/>
    </xf>
    <xf numFmtId="0" fontId="34" fillId="2" borderId="36" xfId="0" applyFont="1" applyFill="1" applyBorder="1" applyAlignment="1">
      <alignment horizontal="left" vertical="center"/>
    </xf>
    <xf numFmtId="0" fontId="34" fillId="2" borderId="37" xfId="0" applyFont="1" applyFill="1" applyBorder="1" applyAlignment="1">
      <alignment horizontal="left" vertical="center"/>
    </xf>
    <xf numFmtId="0" fontId="34" fillId="2" borderId="38" xfId="0" applyFont="1" applyFill="1" applyBorder="1" applyAlignment="1">
      <alignment horizontal="left" vertical="center"/>
    </xf>
    <xf numFmtId="0" fontId="34" fillId="2" borderId="41" xfId="0" applyFont="1" applyFill="1" applyBorder="1" applyAlignment="1">
      <alignment horizontal="left" vertical="center"/>
    </xf>
    <xf numFmtId="0" fontId="34" fillId="2" borderId="42" xfId="0" applyFont="1" applyFill="1" applyBorder="1" applyAlignment="1">
      <alignment horizontal="left" vertical="center"/>
    </xf>
    <xf numFmtId="0" fontId="34" fillId="2" borderId="43" xfId="0" applyFont="1" applyFill="1" applyBorder="1" applyAlignment="1">
      <alignment horizontal="left" vertical="center"/>
    </xf>
    <xf numFmtId="0" fontId="2" fillId="36" borderId="78" xfId="0" applyFont="1" applyFill="1" applyBorder="1" applyAlignment="1">
      <alignment horizontal="center"/>
    </xf>
    <xf numFmtId="0" fontId="2" fillId="36" borderId="79" xfId="0" applyFont="1" applyFill="1" applyBorder="1" applyAlignment="1">
      <alignment horizontal="center"/>
    </xf>
    <xf numFmtId="0" fontId="2" fillId="36" borderId="82" xfId="0" applyFont="1" applyFill="1" applyBorder="1" applyAlignment="1">
      <alignment horizontal="center"/>
    </xf>
    <xf numFmtId="0" fontId="41" fillId="32" borderId="0" xfId="0" applyFont="1" applyFill="1" applyAlignment="1">
      <alignment horizontal="center"/>
    </xf>
    <xf numFmtId="0" fontId="6" fillId="32" borderId="0" xfId="0" applyFont="1" applyFill="1" applyAlignment="1">
      <alignment horizontal="center" vertical="center"/>
    </xf>
    <xf numFmtId="0" fontId="5" fillId="28" borderId="0" xfId="0" applyFont="1" applyFill="1" applyAlignment="1">
      <alignment horizontal="center" vertical="center"/>
    </xf>
    <xf numFmtId="0" fontId="37" fillId="2" borderId="37" xfId="0" applyFont="1" applyFill="1" applyBorder="1" applyAlignment="1">
      <alignment horizontal="center" vertical="center"/>
    </xf>
    <xf numFmtId="0" fontId="37" fillId="2" borderId="0" xfId="0" applyFont="1" applyFill="1" applyAlignment="1">
      <alignment horizontal="center" vertical="center"/>
    </xf>
    <xf numFmtId="0" fontId="37" fillId="2" borderId="42" xfId="0" applyFont="1" applyFill="1" applyBorder="1" applyAlignment="1">
      <alignment horizontal="center" vertical="center"/>
    </xf>
    <xf numFmtId="0" fontId="30" fillId="2" borderId="37" xfId="0" applyFont="1" applyFill="1" applyBorder="1" applyAlignment="1">
      <alignment horizontal="center" vertical="center" wrapText="1"/>
    </xf>
    <xf numFmtId="0" fontId="37" fillId="2" borderId="37" xfId="0" applyFont="1" applyFill="1" applyBorder="1" applyAlignment="1">
      <alignment horizontal="right" vertical="center"/>
    </xf>
    <xf numFmtId="0" fontId="37" fillId="2" borderId="0" xfId="0" applyFont="1" applyFill="1" applyAlignment="1">
      <alignment horizontal="right" vertical="center"/>
    </xf>
    <xf numFmtId="0" fontId="37" fillId="2" borderId="42" xfId="0" applyFont="1" applyFill="1" applyBorder="1" applyAlignment="1">
      <alignment horizontal="right" vertical="center"/>
    </xf>
    <xf numFmtId="0" fontId="0" fillId="30" borderId="0" xfId="0" applyFill="1" applyAlignment="1">
      <alignment horizontal="left" vertical="center"/>
    </xf>
    <xf numFmtId="0" fontId="0" fillId="30" borderId="40" xfId="0" applyFill="1" applyBorder="1" applyAlignment="1">
      <alignment horizontal="left" vertical="center"/>
    </xf>
    <xf numFmtId="0" fontId="0" fillId="23" borderId="0" xfId="0" applyFill="1" applyAlignment="1">
      <alignment horizontal="left" vertical="center"/>
    </xf>
    <xf numFmtId="0" fontId="0" fillId="23" borderId="40" xfId="0" applyFill="1" applyBorder="1" applyAlignment="1">
      <alignment horizontal="left" vertical="center"/>
    </xf>
    <xf numFmtId="0" fontId="0" fillId="30" borderId="37" xfId="0" applyFill="1" applyBorder="1" applyAlignment="1">
      <alignment horizontal="left" vertical="center"/>
    </xf>
    <xf numFmtId="0" fontId="0" fillId="30" borderId="38" xfId="0" applyFill="1" applyBorder="1" applyAlignment="1">
      <alignment horizontal="left" vertical="center"/>
    </xf>
    <xf numFmtId="0" fontId="2" fillId="17" borderId="37" xfId="0" applyFont="1" applyFill="1" applyBorder="1" applyAlignment="1">
      <alignment horizontal="center" vertical="center"/>
    </xf>
    <xf numFmtId="0" fontId="2" fillId="17" borderId="42" xfId="0" applyFont="1" applyFill="1" applyBorder="1" applyAlignment="1">
      <alignment horizontal="center" vertical="center"/>
    </xf>
    <xf numFmtId="0" fontId="2" fillId="21" borderId="37" xfId="0" applyFont="1" applyFill="1" applyBorder="1" applyAlignment="1">
      <alignment horizontal="center" vertical="center"/>
    </xf>
    <xf numFmtId="0" fontId="2" fillId="21" borderId="0" xfId="0" applyFont="1" applyFill="1" applyAlignment="1">
      <alignment horizontal="center" vertical="center"/>
    </xf>
    <xf numFmtId="0" fontId="2" fillId="21" borderId="42" xfId="0" applyFont="1" applyFill="1" applyBorder="1" applyAlignment="1">
      <alignment horizontal="center" vertical="center"/>
    </xf>
    <xf numFmtId="0" fontId="28" fillId="2" borderId="37" xfId="0" applyFont="1" applyFill="1" applyBorder="1" applyAlignment="1">
      <alignment horizontal="center" vertical="center"/>
    </xf>
    <xf numFmtId="0" fontId="28" fillId="2" borderId="38" xfId="0" applyFont="1" applyFill="1" applyBorder="1" applyAlignment="1">
      <alignment horizontal="center" vertical="center"/>
    </xf>
    <xf numFmtId="0" fontId="28" fillId="2" borderId="42" xfId="0" applyFont="1" applyFill="1" applyBorder="1" applyAlignment="1">
      <alignment horizontal="center" vertical="center"/>
    </xf>
    <xf numFmtId="0" fontId="28" fillId="2" borderId="43" xfId="0" applyFont="1" applyFill="1" applyBorder="1" applyAlignment="1">
      <alignment horizontal="center" vertical="center"/>
    </xf>
    <xf numFmtId="0" fontId="2" fillId="25" borderId="37" xfId="0" applyFont="1" applyFill="1" applyBorder="1" applyAlignment="1">
      <alignment horizontal="center" vertical="center"/>
    </xf>
    <xf numFmtId="0" fontId="2" fillId="25" borderId="0" xfId="0" applyFont="1" applyFill="1" applyAlignment="1">
      <alignment horizontal="center" vertical="center"/>
    </xf>
    <xf numFmtId="0" fontId="2" fillId="24" borderId="37" xfId="0" applyFont="1" applyFill="1" applyBorder="1" applyAlignment="1">
      <alignment horizontal="center" vertical="center"/>
    </xf>
    <xf numFmtId="0" fontId="2" fillId="24" borderId="42"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0" xfId="0" applyFont="1" applyFill="1" applyAlignment="1">
      <alignment horizontal="center" vertical="center"/>
    </xf>
    <xf numFmtId="0" fontId="2" fillId="5" borderId="42" xfId="0" applyFont="1" applyFill="1" applyBorder="1" applyAlignment="1">
      <alignment horizontal="center" vertical="center"/>
    </xf>
  </cellXfs>
  <cellStyles count="7">
    <cellStyle name="Hyperlink" xfId="4" xr:uid="{00000000-000B-0000-0000-000008000000}"/>
    <cellStyle name="Lien hypertexte" xfId="2" builtinId="8"/>
    <cellStyle name="Milliers" xfId="1" builtinId="3"/>
    <cellStyle name="Monétaire 2" xfId="5" xr:uid="{EE96EB64-5F58-46D1-8B5E-D7694ECA1CB0}"/>
    <cellStyle name="Normal" xfId="0" builtinId="0"/>
    <cellStyle name="Normal 2" xfId="6" xr:uid="{8E24A2B3-66A4-4BD2-A0DC-7AB86B6F74B2}"/>
    <cellStyle name="Pourcentage" xfId="3" builtinId="5"/>
  </cellStyles>
  <dxfs count="1">
    <dxf>
      <fill>
        <patternFill>
          <bgColor theme="8" tint="0.39994506668294322"/>
        </patternFill>
      </fill>
    </dxf>
  </dxfs>
  <tableStyles count="0" defaultTableStyle="TableStyleMedium2" defaultPivotStyle="PivotStyleLight16"/>
  <colors>
    <mruColors>
      <color rgb="FFCBD1DC"/>
      <color rgb="FFDCE0E8"/>
      <color rgb="FF93BEE9"/>
      <color rgb="FFD2E4F7"/>
      <color rgb="FFE8F1FB"/>
      <color rgb="FF629DD1"/>
      <color rgb="FFE4E8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A">
                <a:solidFill>
                  <a:schemeClr val="tx1"/>
                </a:solidFill>
              </a:rPr>
              <a:t>Progression des Émissions de GES totales [tCO2éq]</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0"/>
          <c:tx>
            <c:strRef>
              <c:f>Progression!$D$5</c:f>
              <c:strCache>
                <c:ptCount val="1"/>
                <c:pt idx="0">
                  <c:v>2018</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Pt>
            <c:idx val="0"/>
            <c:invertIfNegative val="0"/>
            <c:bubble3D val="0"/>
            <c:extLst>
              <c:ext xmlns:c16="http://schemas.microsoft.com/office/drawing/2014/chart" uri="{C3380CC4-5D6E-409C-BE32-E72D297353CC}">
                <c16:uniqueId val="{00000001-9A24-444A-848D-D93AD80A0C2B}"/>
              </c:ext>
            </c:extLst>
          </c:dPt>
          <c:dPt>
            <c:idx val="1"/>
            <c:invertIfNegative val="0"/>
            <c:bubble3D val="0"/>
            <c:extLst>
              <c:ext xmlns:c16="http://schemas.microsoft.com/office/drawing/2014/chart" uri="{C3380CC4-5D6E-409C-BE32-E72D297353CC}">
                <c16:uniqueId val="{00000003-9A24-444A-848D-D93AD80A0C2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Progression!$D$31</c:f>
              <c:numCache>
                <c:formatCode>_ * #\ ##0.0_)_ ;_ * \(#\ ##0.0\)_ ;_ * "-"??_)_ ;_ @_ </c:formatCode>
                <c:ptCount val="1"/>
                <c:pt idx="0">
                  <c:v>0</c:v>
                </c:pt>
              </c:numCache>
            </c:numRef>
          </c:val>
          <c:extLst>
            <c:ext xmlns:c16="http://schemas.microsoft.com/office/drawing/2014/chart" uri="{C3380CC4-5D6E-409C-BE32-E72D297353CC}">
              <c16:uniqueId val="{00000026-A114-460B-B278-1C2CB49D3365}"/>
            </c:ext>
          </c:extLst>
        </c:ser>
        <c:ser>
          <c:idx val="0"/>
          <c:order val="1"/>
          <c:tx>
            <c:strRef>
              <c:f>Progression!$E$5</c:f>
              <c:strCache>
                <c:ptCount val="1"/>
                <c:pt idx="0">
                  <c:v>2019</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Progression!$E$31</c:f>
              <c:numCache>
                <c:formatCode>_ * #\ ##0.0_)_ ;_ * \(#\ ##0.0\)_ ;_ * "-"??_)_ ;_ @_ </c:formatCode>
                <c:ptCount val="1"/>
                <c:pt idx="0">
                  <c:v>0</c:v>
                </c:pt>
              </c:numCache>
            </c:numRef>
          </c:val>
          <c:extLst>
            <c:ext xmlns:c16="http://schemas.microsoft.com/office/drawing/2014/chart" uri="{C3380CC4-5D6E-409C-BE32-E72D297353CC}">
              <c16:uniqueId val="{0000002C-A114-460B-B278-1C2CB49D3365}"/>
            </c:ext>
          </c:extLst>
        </c:ser>
        <c:ser>
          <c:idx val="1"/>
          <c:order val="2"/>
          <c:tx>
            <c:strRef>
              <c:f>Progression!$F$5</c:f>
              <c:strCache>
                <c:ptCount val="1"/>
                <c:pt idx="0">
                  <c:v>2020</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Progression!$F$31</c:f>
              <c:numCache>
                <c:formatCode>_ * #\ ##0.0_)_ ;_ * \(#\ ##0.0\)_ ;_ * "-"??_)_ ;_ @_ </c:formatCode>
                <c:ptCount val="1"/>
                <c:pt idx="0">
                  <c:v>0</c:v>
                </c:pt>
              </c:numCache>
            </c:numRef>
          </c:val>
          <c:extLst>
            <c:ext xmlns:c16="http://schemas.microsoft.com/office/drawing/2014/chart" uri="{C3380CC4-5D6E-409C-BE32-E72D297353CC}">
              <c16:uniqueId val="{0000002D-A114-460B-B278-1C2CB49D3365}"/>
            </c:ext>
          </c:extLst>
        </c:ser>
        <c:ser>
          <c:idx val="3"/>
          <c:order val="3"/>
          <c:tx>
            <c:strRef>
              <c:f>Progression!$G$5</c:f>
              <c:strCache>
                <c:ptCount val="1"/>
                <c:pt idx="0">
                  <c:v>2021</c:v>
                </c:pt>
              </c:strCache>
            </c:strRef>
          </c:tx>
          <c:spPr>
            <a:solidFill>
              <a:schemeClr val="accent4">
                <a:alpha val="85000"/>
              </a:schemeClr>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Progression!$G$31</c:f>
              <c:numCache>
                <c:formatCode>_ * #\ ##0.0_)_ ;_ * \(#\ ##0.0\)_ ;_ * "-"??_)_ ;_ @_ </c:formatCode>
                <c:ptCount val="1"/>
                <c:pt idx="0">
                  <c:v>0</c:v>
                </c:pt>
              </c:numCache>
            </c:numRef>
          </c:val>
          <c:extLst>
            <c:ext xmlns:c16="http://schemas.microsoft.com/office/drawing/2014/chart" uri="{C3380CC4-5D6E-409C-BE32-E72D297353CC}">
              <c16:uniqueId val="{0000002E-A114-460B-B278-1C2CB49D3365}"/>
            </c:ext>
          </c:extLst>
        </c:ser>
        <c:ser>
          <c:idx val="4"/>
          <c:order val="4"/>
          <c:tx>
            <c:strRef>
              <c:f>Progression!$H$5</c:f>
              <c:strCache>
                <c:ptCount val="1"/>
                <c:pt idx="0">
                  <c:v>2022</c:v>
                </c:pt>
              </c:strCache>
            </c:strRef>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Progression!$H$31</c:f>
              <c:numCache>
                <c:formatCode>_ * #\ ##0.0_)_ ;_ * \(#\ ##0.0\)_ ;_ * "-"??_)_ ;_ @_ </c:formatCode>
                <c:ptCount val="1"/>
                <c:pt idx="0">
                  <c:v>2.5499999999999998</c:v>
                </c:pt>
              </c:numCache>
            </c:numRef>
          </c:val>
          <c:extLst>
            <c:ext xmlns:c16="http://schemas.microsoft.com/office/drawing/2014/chart" uri="{C3380CC4-5D6E-409C-BE32-E72D297353CC}">
              <c16:uniqueId val="{0000002F-A114-460B-B278-1C2CB49D3365}"/>
            </c:ext>
          </c:extLst>
        </c:ser>
        <c:dLbls>
          <c:showLegendKey val="0"/>
          <c:showVal val="1"/>
          <c:showCatName val="0"/>
          <c:showSerName val="0"/>
          <c:showPercent val="0"/>
          <c:showBubbleSize val="0"/>
        </c:dLbls>
        <c:gapWidth val="65"/>
        <c:shape val="box"/>
        <c:axId val="511175856"/>
        <c:axId val="552215776"/>
        <c:axId val="0"/>
      </c:bar3DChart>
      <c:catAx>
        <c:axId val="511175856"/>
        <c:scaling>
          <c:orientation val="minMax"/>
        </c:scaling>
        <c:delete val="1"/>
        <c:axPos val="b"/>
        <c:numFmt formatCode="General" sourceLinked="1"/>
        <c:majorTickMark val="none"/>
        <c:minorTickMark val="none"/>
        <c:tickLblPos val="nextTo"/>
        <c:crossAx val="552215776"/>
        <c:crosses val="autoZero"/>
        <c:auto val="1"/>
        <c:lblAlgn val="ctr"/>
        <c:lblOffset val="100"/>
        <c:noMultiLvlLbl val="0"/>
      </c:catAx>
      <c:valAx>
        <c:axId val="552215776"/>
        <c:scaling>
          <c:orientation val="minMax"/>
        </c:scaling>
        <c:delete val="0"/>
        <c:axPos val="l"/>
        <c:majorGridlines>
          <c:spPr>
            <a:ln w="9525" cap="flat" cmpd="sng" algn="ctr">
              <a:solidFill>
                <a:schemeClr val="dk1">
                  <a:lumMod val="15000"/>
                  <a:lumOff val="85000"/>
                </a:schemeClr>
              </a:solidFill>
              <a:round/>
            </a:ln>
            <a:effectLst/>
          </c:spPr>
        </c:majorGridlines>
        <c:numFmt formatCode="_ * #\ ##0.0_)_ ;_ * \(#\ ##0.0\)_ ;_ * &quot;-&quot;??_)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crossAx val="51117585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A">
                <a:solidFill>
                  <a:schemeClr val="tx1"/>
                </a:solidFill>
              </a:rPr>
              <a:t>Progression [kWh]</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plotArea>
      <c:layout/>
      <c:barChart>
        <c:barDir val="col"/>
        <c:grouping val="clustered"/>
        <c:varyColors val="0"/>
        <c:ser>
          <c:idx val="0"/>
          <c:order val="0"/>
          <c:tx>
            <c:strRef>
              <c:f>'Bilan Énergie'!$G$6</c:f>
              <c:strCache>
                <c:ptCount val="1"/>
                <c:pt idx="0">
                  <c:v>2018</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'Bilan Énergie'!$G$31</c:f>
              <c:numCache>
                <c:formatCode>_ * #\ ##0.0_)_ ;_ * \(#\ ##0.0\)_ ;_ * "-"??_)_ ;_ @_ </c:formatCode>
                <c:ptCount val="1"/>
                <c:pt idx="0">
                  <c:v>0</c:v>
                </c:pt>
              </c:numCache>
            </c:numRef>
          </c:val>
          <c:extLst>
            <c:ext xmlns:c16="http://schemas.microsoft.com/office/drawing/2014/chart" uri="{C3380CC4-5D6E-409C-BE32-E72D297353CC}">
              <c16:uniqueId val="{00000000-DA56-44E9-8573-8142477D110A}"/>
            </c:ext>
          </c:extLst>
        </c:ser>
        <c:ser>
          <c:idx val="1"/>
          <c:order val="1"/>
          <c:tx>
            <c:strRef>
              <c:f>'Bilan Énergie'!$H$6</c:f>
              <c:strCache>
                <c:ptCount val="1"/>
                <c:pt idx="0">
                  <c:v>2019</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'Bilan Énergie'!$H$31</c:f>
              <c:numCache>
                <c:formatCode>_ * #\ ##0.0_)_ ;_ * \(#\ ##0.0\)_ ;_ * "-"??_)_ ;_ @_ </c:formatCode>
                <c:ptCount val="1"/>
                <c:pt idx="0">
                  <c:v>0</c:v>
                </c:pt>
              </c:numCache>
            </c:numRef>
          </c:val>
          <c:extLst>
            <c:ext xmlns:c16="http://schemas.microsoft.com/office/drawing/2014/chart" uri="{C3380CC4-5D6E-409C-BE32-E72D297353CC}">
              <c16:uniqueId val="{00000002-DA56-44E9-8573-8142477D110A}"/>
            </c:ext>
          </c:extLst>
        </c:ser>
        <c:ser>
          <c:idx val="2"/>
          <c:order val="2"/>
          <c:tx>
            <c:strRef>
              <c:f>'Bilan Énergie'!$I$6</c:f>
              <c:strCache>
                <c:ptCount val="1"/>
                <c:pt idx="0">
                  <c:v>2020</c:v>
                </c:pt>
              </c:strCache>
            </c:strRef>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'Bilan Énergie'!$I$31</c:f>
              <c:numCache>
                <c:formatCode>_ * #\ ##0.0_)_ ;_ * \(#\ ##0.0\)_ ;_ * "-"??_)_ ;_ @_ </c:formatCode>
                <c:ptCount val="1"/>
                <c:pt idx="0">
                  <c:v>0</c:v>
                </c:pt>
              </c:numCache>
            </c:numRef>
          </c:val>
          <c:extLst>
            <c:ext xmlns:c16="http://schemas.microsoft.com/office/drawing/2014/chart" uri="{C3380CC4-5D6E-409C-BE32-E72D297353CC}">
              <c16:uniqueId val="{00000003-DA56-44E9-8573-8142477D110A}"/>
            </c:ext>
          </c:extLst>
        </c:ser>
        <c:ser>
          <c:idx val="3"/>
          <c:order val="3"/>
          <c:tx>
            <c:strRef>
              <c:f>'Bilan Énergie'!$J$6</c:f>
              <c:strCache>
                <c:ptCount val="1"/>
                <c:pt idx="0">
                  <c:v>2021</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'Bilan Énergie'!$J$31</c:f>
              <c:numCache>
                <c:formatCode>_ * #\ ##0.0_)_ ;_ * \(#\ ##0.0\)_ ;_ * "-"??_)_ ;_ @_ </c:formatCode>
                <c:ptCount val="1"/>
                <c:pt idx="0">
                  <c:v>0</c:v>
                </c:pt>
              </c:numCache>
            </c:numRef>
          </c:val>
          <c:extLst>
            <c:ext xmlns:c16="http://schemas.microsoft.com/office/drawing/2014/chart" uri="{C3380CC4-5D6E-409C-BE32-E72D297353CC}">
              <c16:uniqueId val="{00000004-DA56-44E9-8573-8142477D110A}"/>
            </c:ext>
          </c:extLst>
        </c:ser>
        <c:ser>
          <c:idx val="4"/>
          <c:order val="4"/>
          <c:tx>
            <c:strRef>
              <c:f>'Bilan Énergie'!$K$6</c:f>
              <c:strCache>
                <c:ptCount val="1"/>
                <c:pt idx="0">
                  <c:v>2022</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'Bilan Énergie'!$K$31</c:f>
              <c:numCache>
                <c:formatCode>_ * #\ ##0.0_)_ ;_ * \(#\ ##0.0\)_ ;_ * "-"??_)_ ;_ @_ </c:formatCode>
                <c:ptCount val="1"/>
                <c:pt idx="0">
                  <c:v>1500000</c:v>
                </c:pt>
              </c:numCache>
            </c:numRef>
          </c:val>
          <c:extLst>
            <c:ext xmlns:c16="http://schemas.microsoft.com/office/drawing/2014/chart" uri="{C3380CC4-5D6E-409C-BE32-E72D297353CC}">
              <c16:uniqueId val="{00000005-DA56-44E9-8573-8142477D110A}"/>
            </c:ext>
          </c:extLst>
        </c:ser>
        <c:dLbls>
          <c:dLblPos val="inEnd"/>
          <c:showLegendKey val="0"/>
          <c:showVal val="1"/>
          <c:showCatName val="0"/>
          <c:showSerName val="0"/>
          <c:showPercent val="0"/>
          <c:showBubbleSize val="0"/>
        </c:dLbls>
        <c:gapWidth val="65"/>
        <c:axId val="511175856"/>
        <c:axId val="552215776"/>
      </c:barChart>
      <c:catAx>
        <c:axId val="511175856"/>
        <c:scaling>
          <c:orientation val="minMax"/>
        </c:scaling>
        <c:delete val="1"/>
        <c:axPos val="b"/>
        <c:numFmt formatCode="General" sourceLinked="1"/>
        <c:majorTickMark val="none"/>
        <c:minorTickMark val="none"/>
        <c:tickLblPos val="nextTo"/>
        <c:crossAx val="552215776"/>
        <c:crosses val="autoZero"/>
        <c:auto val="1"/>
        <c:lblAlgn val="ctr"/>
        <c:lblOffset val="100"/>
        <c:noMultiLvlLbl val="0"/>
      </c:catAx>
      <c:valAx>
        <c:axId val="552215776"/>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 #\ ##0.0_)_ ;_ * \(#\ ##0.0\)_ ;_ * &quot;-&quot;??_)_ ;_ @_ "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crossAx val="51117585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_xlchart.v1.1</cx:f>
      </cx:numDim>
    </cx:data>
  </cx:chartData>
  <cx:chart>
    <cx:title pos="t" align="ctr" overlay="0">
      <cx:tx>
        <cx:rich>
          <a:bodyPr spcFirstLastPara="1" vertOverflow="ellipsis" horzOverflow="overflow" wrap="square" lIns="0" tIns="0" rIns="0" bIns="0" anchor="ctr" anchorCtr="1"/>
          <a:lstStyle/>
          <a:p>
            <a:pPr algn="ctr" rtl="0">
              <a:defRPr/>
            </a:pPr>
            <a:r>
              <a:rPr lang="fr-FR" sz="1600" b="1" i="0" u="none" strike="noStrike" spc="100" baseline="0">
                <a:solidFill>
                  <a:schemeClr val="tx1"/>
                </a:solidFill>
                <a:effectLst>
                  <a:outerShdw blurRad="50800" dist="38100" dir="5400000" algn="t" rotWithShape="0">
                    <a:prstClr val="black">
                      <a:alpha val="40000"/>
                    </a:prstClr>
                  </a:outerShdw>
                </a:effectLst>
                <a:latin typeface="Calibri" panose="020F0502020204030204"/>
              </a:rPr>
              <a:t>Émissions de GES par poste d'émission [tCO</a:t>
            </a:r>
            <a:r>
              <a:rPr lang="fr-FR" sz="1600" b="1" i="0" u="none" strike="noStrike" spc="100" baseline="-25000">
                <a:solidFill>
                  <a:schemeClr val="tx1"/>
                </a:solidFill>
                <a:effectLst>
                  <a:outerShdw blurRad="50800" dist="38100" dir="5400000" algn="t" rotWithShape="0">
                    <a:prstClr val="black">
                      <a:alpha val="40000"/>
                    </a:prstClr>
                  </a:outerShdw>
                </a:effectLst>
                <a:latin typeface="Calibri" panose="020F0502020204030204"/>
              </a:rPr>
              <a:t>2</a:t>
            </a:r>
            <a:r>
              <a:rPr lang="fr-FR" sz="1600" b="1" i="0" u="none" strike="noStrike" spc="100" baseline="0">
                <a:solidFill>
                  <a:schemeClr val="tx1"/>
                </a:solidFill>
                <a:effectLst>
                  <a:outerShdw blurRad="50800" dist="38100" dir="5400000" algn="t" rotWithShape="0">
                    <a:prstClr val="black">
                      <a:alpha val="40000"/>
                    </a:prstClr>
                  </a:outerShdw>
                </a:effectLst>
                <a:latin typeface="Calibri" panose="020F0502020204030204"/>
              </a:rPr>
              <a:t>éq]</a:t>
            </a:r>
          </a:p>
        </cx:rich>
      </cx:tx>
    </cx:title>
    <cx:plotArea>
      <cx:plotAreaRegion>
        <cx:series layoutId="sunburst" uniqueId="{00000000-C373-415F-94A7-A4254C2779A0}" formatIdx="0">
          <cx:dataLabels pos="ctr">
            <cx:visibility seriesName="0" categoryName="1" value="1"/>
          </cx:dataLabels>
          <cx:dataId val="0"/>
        </cx:series>
      </cx:plotAreaRegion>
    </cx:plotArea>
    <cx:legend pos="r" align="ctr" overlay="0"/>
  </cx:chart>
  <cx:spPr>
    <a:solidFill>
      <a:schemeClr val="bg1"/>
    </a:solidFill>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_xlchart.v1.3</cx:f>
      </cx:strDim>
      <cx:numDim type="size">
        <cx:f>_xlchart.v1.4</cx:f>
      </cx:numDim>
    </cx:data>
  </cx:chartData>
  <cx:chart>
    <cx:title pos="t" align="ctr" overlay="0">
      <cx:tx>
        <cx:rich>
          <a:bodyPr spcFirstLastPara="1" vertOverflow="ellipsis" horzOverflow="overflow" wrap="square" lIns="0" tIns="0" rIns="0" bIns="0" anchor="ctr" anchorCtr="1"/>
          <a:lstStyle/>
          <a:p>
            <a:pPr rtl="0"/>
            <a:r>
              <a:rPr lang="fr-FR" sz="1800" b="1" i="0" baseline="0">
                <a:effectLst>
                  <a:outerShdw blurRad="50800" dist="38100" dir="5400000" algn="t" rotWithShape="0">
                    <a:srgbClr val="000000">
                      <a:alpha val="40000"/>
                    </a:srgbClr>
                  </a:outerShdw>
                </a:effectLst>
              </a:rPr>
              <a:t>Émissions de GES par poste d'émission [tCO</a:t>
            </a:r>
            <a:r>
              <a:rPr lang="fr-FR" sz="1800" b="1" i="0" baseline="-25000">
                <a:effectLst>
                  <a:outerShdw blurRad="50800" dist="38100" dir="5400000" algn="t" rotWithShape="0">
                    <a:srgbClr val="000000">
                      <a:alpha val="40000"/>
                    </a:srgbClr>
                  </a:outerShdw>
                </a:effectLst>
              </a:rPr>
              <a:t>2</a:t>
            </a:r>
            <a:r>
              <a:rPr lang="fr-FR" sz="1800" b="1" i="0" baseline="0">
                <a:effectLst>
                  <a:outerShdw blurRad="50800" dist="38100" dir="5400000" algn="t" rotWithShape="0">
                    <a:srgbClr val="000000">
                      <a:alpha val="40000"/>
                    </a:srgbClr>
                  </a:outerShdw>
                </a:effectLst>
              </a:rPr>
              <a:t>éq]</a:t>
            </a:r>
            <a:endParaRPr lang="fr-CA" sz="1400">
              <a:effectLst/>
            </a:endParaRPr>
          </a:p>
        </cx:rich>
      </cx:tx>
    </cx:title>
    <cx:plotArea>
      <cx:plotAreaRegion>
        <cx:series layoutId="treemap" uniqueId="{0F1647C2-2C2B-4E94-957F-7995DDFFD9FD}" formatIdx="0">
          <cx:tx>
            <cx:txData>
              <cx:f>_xlchart.v1.2</cx:f>
              <cx:v>Scope</cx:v>
            </cx:txData>
          </cx:tx>
          <cx:dataPt idx="0">
            <cx:spPr>
              <a:solidFill>
                <a:srgbClr val="2E70D0"/>
              </a:solidFill>
            </cx:spPr>
          </cx:dataPt>
          <cx:dataPt idx="1">
            <cx:spPr>
              <a:solidFill>
                <a:srgbClr val="5DC1D5"/>
              </a:solidFill>
            </cx:spPr>
          </cx:dataPt>
          <cx:dataPt idx="2">
            <cx:spPr>
              <a:solidFill>
                <a:srgbClr val="9AD07C"/>
              </a:solidFill>
            </cx:spPr>
          </cx:dataPt>
          <cx:dataLabels pos="inEnd">
            <cx:visibility seriesName="0" categoryName="1" value="1"/>
            <cx:separator>, </cx:separator>
          </cx:dataLabels>
          <cx:dataId val="0"/>
          <cx:layoutPr>
            <cx:parentLabelLayout val="banner"/>
          </cx:layoutPr>
        </cx:series>
      </cx:plotAreaRegion>
    </cx:plotArea>
  </cx:chart>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_xlchart.v1.5</cx:f>
      </cx:strDim>
      <cx:numDim type="size">
        <cx:f>_xlchart.v1.6</cx:f>
      </cx:numDim>
    </cx:data>
  </cx:chartData>
  <cx:chart>
    <cx:title pos="t" align="ctr" overlay="0">
      <cx:tx>
        <cx:txData>
          <cx:v>Distribution de l'énergie par poste d'émission [kWh]</cx:v>
        </cx:txData>
      </cx:tx>
      <cx:txPr>
        <a:bodyPr spcFirstLastPara="1" vertOverflow="ellipsis" horzOverflow="overflow" wrap="square" lIns="0" tIns="0" rIns="0" bIns="0" anchor="ctr" anchorCtr="1"/>
        <a:lstStyle/>
        <a:p>
          <a:pPr algn="ctr" rtl="0">
            <a:defRPr/>
          </a:pPr>
          <a:r>
            <a:rPr lang="fr-FR" sz="1600" b="1" i="0" u="none" strike="noStrike" spc="100" baseline="0">
              <a:solidFill>
                <a:schemeClr val="tx1"/>
              </a:solidFill>
              <a:effectLst>
                <a:outerShdw blurRad="50800" dist="38100" dir="5400000" algn="t" rotWithShape="0">
                  <a:prstClr val="black">
                    <a:alpha val="40000"/>
                  </a:prstClr>
                </a:outerShdw>
              </a:effectLst>
              <a:latin typeface="Calibri" panose="020F0502020204030204"/>
            </a:rPr>
            <a:t>Distribution de l'énergie par poste d'émission [kWh]</a:t>
          </a:r>
        </a:p>
      </cx:txPr>
    </cx:title>
    <cx:plotArea>
      <cx:plotAreaRegion>
        <cx:series layoutId="treemap" uniqueId="{11DB7559-636B-4F5D-8AD2-08DD1C16A405}">
          <cx:dataLabels pos="inEnd">
            <cx:visibility seriesName="0" categoryName="1" value="0"/>
          </cx:dataLabels>
          <cx:dataId val="0"/>
          <cx:layoutPr>
            <cx:parentLabelLayout val="overlapping"/>
          </cx:layoutPr>
        </cx:series>
      </cx:plotAreaRegion>
    </cx:plotArea>
  </cx:chart>
  <cx:spPr>
    <a:solidFill>
      <a:schemeClr val="bg1"/>
    </a:solidFill>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86">
  <cs:axisTitle>
    <cs:lnRef idx="0"/>
    <cs:fillRef idx="0"/>
    <cs:effectRef idx="0"/>
    <cs:fontRef idx="major">
      <a:schemeClr val="dk1">
        <a:lumMod val="50000"/>
        <a:lumOff val="50000"/>
      </a:schemeClr>
    </cs:fontRef>
    <cs:defRPr sz="900"/>
  </cs:axisTitle>
  <cs:categoryAxis>
    <cs:lnRef idx="0"/>
    <cs:fillRef idx="0"/>
    <cs:effectRef idx="0"/>
    <cs:fontRef idx="major">
      <a:schemeClr val="dk1">
        <a:lumMod val="50000"/>
        <a:lumOff val="50000"/>
      </a:schemeClr>
    </cs:fontRef>
    <cs:defRPr sz="90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cs:chartArea>
  <cs:dataLabel>
    <cs:lnRef idx="0"/>
    <cs:fillRef idx="0"/>
    <cs:effectRef idx="0"/>
    <cs:fontRef idx="minor">
      <a:schemeClr val="dk1">
        <a:lumMod val="75000"/>
        <a:lumOff val="25000"/>
      </a:schemeClr>
    </cs:fontRef>
    <cs:defRPr sz="900"/>
    <cs:bodyPr lIns="38100" tIns="19050" rIns="38100" bIns="19050">
      <a:spAutoFit/>
    </cs:bodyPr>
  </cs:dataLabel>
  <cs:dataLabelCallout>
    <cs:lnRef idx="0"/>
    <cs:fillRef idx="0"/>
    <cs:effectRef idx="0"/>
    <cs:fontRef idx="major">
      <a:schemeClr val="dk1">
        <a:lumMod val="50000"/>
        <a:lumOff val="50000"/>
      </a:schemeClr>
    </cs:fontRef>
    <cs:spPr>
      <a:solidFill>
        <a:schemeClr val="lt1">
          <a:alpha val="75000"/>
        </a:schemeClr>
      </a:solidFill>
      <a:ln w="9525">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9525">
        <a:solidFill>
          <a:schemeClr val="lt1"/>
        </a:solidFill>
      </a:ln>
    </cs:spPr>
  </cs:dataPoint>
  <cs:dataPoint3D>
    <cs:lnRef idx="0"/>
    <cs:fillRef idx="0">
      <cs:styleClr val="auto"/>
    </cs:fillRef>
    <cs:effectRef idx="0"/>
    <cs:fontRef idx="minor">
      <a:schemeClr val="tx1"/>
    </cs:fontRef>
    <cs:spPr>
      <a:solidFill>
        <a:schemeClr val="phClr"/>
      </a:solidFill>
      <a:ln w="9525">
        <a:solidFill>
          <a:schemeClr val="lt1"/>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2857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solidFill>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lumOff val="10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ajor">
      <a:schemeClr val="dk1">
        <a:lumMod val="50000"/>
        <a:lumOff val="50000"/>
      </a:schemeClr>
    </cs:fontRef>
    <cs:defRPr sz="900"/>
  </cs:seriesAxis>
  <cs:seriesLine>
    <cs:lnRef idx="0"/>
    <cs:fillRef idx="0"/>
    <cs:effectRef idx="0"/>
    <cs:fontRef idx="minor">
      <a:schemeClr val="dk1"/>
    </cs:fontRef>
    <cs:spPr>
      <a:ln w="9525" cap="flat">
        <a:solidFill>
          <a:schemeClr val="bg1">
            <a:lumMod val="50000"/>
          </a:schemeClr>
        </a:solidFill>
        <a:round/>
      </a:ln>
    </cs:spPr>
  </cs:seriesLine>
  <cs:title>
    <cs:lnRef idx="0"/>
    <cs:fillRef idx="0"/>
    <cs:effectRef idx="0"/>
    <cs:fontRef idx="major">
      <a:schemeClr val="dk1">
        <a:lumMod val="50000"/>
        <a:lumOff val="50000"/>
      </a:schemeClr>
    </cs:fontRef>
    <cs:defRPr sz="1600" b="1" spc="0" normalizeH="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ajor">
      <a:schemeClr val="dk1">
        <a:lumMod val="50000"/>
        <a:lumOff val="50000"/>
      </a:schemeClr>
    </cs:fontRef>
    <cs:defRPr sz="900"/>
  </cs:trendlineLabel>
  <cs:upBar>
    <cs:lnRef idx="0"/>
    <cs:fillRef idx="0"/>
    <cs:effectRef idx="0"/>
    <cs:fontRef idx="minor">
      <a:schemeClr val="dk1"/>
    </cs:fontRef>
    <cs:spPr>
      <a:solidFill>
        <a:schemeClr val="lt1"/>
      </a:solidFill>
    </cs:spPr>
  </cs:upBar>
  <cs:valueAxis>
    <cs:lnRef idx="0"/>
    <cs:fillRef idx="0"/>
    <cs:effectRef idx="0"/>
    <cs:fontRef idx="major">
      <a:schemeClr val="dk1">
        <a:lumMod val="50000"/>
        <a:lumOff val="50000"/>
      </a:schemeClr>
    </cs:fontRef>
    <cs:defRPr sz="9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414">
  <cs:axisTitle>
    <cs:lnRef idx="0"/>
    <cs:fillRef idx="0"/>
    <cs:effectRef idx="0"/>
    <cs:fontRef idx="major">
      <a:schemeClr val="dk1">
        <a:lumMod val="50000"/>
        <a:lumOff val="50000"/>
      </a:schemeClr>
    </cs:fontRef>
    <cs:spPr>
      <a:solidFill>
        <a:schemeClr val="bg1">
          <a:lumMod val="85000"/>
        </a:schemeClr>
      </a:solidFill>
      <a:ln w="19050">
        <a:solidFill>
          <a:schemeClr val="bg1"/>
        </a:solidFill>
      </a:ln>
    </cs:spPr>
    <cs:defRPr sz="900"/>
  </cs:axisTitle>
  <cs:categoryAxis>
    <cs:lnRef idx="0"/>
    <cs:fillRef idx="0"/>
    <cs:effectRef idx="0"/>
    <cs:fontRef idx="major">
      <a:schemeClr val="dk1">
        <a:lumMod val="50000"/>
        <a:lumOff val="50000"/>
      </a:schemeClr>
    </cs:fontRef>
    <cs:defRPr sz="90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cs:chartArea>
  <cs:dataLabel>
    <cs:lnRef idx="0"/>
    <cs:fillRef idx="0"/>
    <cs:effectRef idx="0"/>
    <cs:fontRef idx="minor">
      <a:schemeClr val="dk1">
        <a:lumMod val="75000"/>
        <a:lumOff val="25000"/>
      </a:schemeClr>
    </cs:fontRef>
    <cs:defRPr sz="900"/>
    <cs:bodyPr lIns="38100" tIns="19050" rIns="38100" bIns="19050">
      <a:spAutoFit/>
    </cs:bodyPr>
  </cs:dataLabel>
  <cs:dataLabelCallout>
    <cs:lnRef idx="0"/>
    <cs:fillRef idx="0"/>
    <cs:effectRef idx="0"/>
    <cs:fontRef idx="major">
      <a:schemeClr val="dk1">
        <a:lumMod val="50000"/>
        <a:lumOff val="50000"/>
      </a:schemeClr>
    </cs:fontRef>
    <cs:spPr>
      <a:solidFill>
        <a:schemeClr val="lt1">
          <a:alpha val="75000"/>
        </a:schemeClr>
      </a:solidFill>
      <a:ln w="9525">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9525">
        <a:solidFill>
          <a:schemeClr val="lt1"/>
        </a:solidFill>
      </a:ln>
    </cs:spPr>
  </cs:dataPoint>
  <cs:dataPoint3D>
    <cs:lnRef idx="0"/>
    <cs:fillRef idx="0">
      <cs:styleClr val="auto"/>
    </cs:fillRef>
    <cs:effectRef idx="0"/>
    <cs:fontRef idx="minor">
      <a:schemeClr val="tx1"/>
    </cs:fontRef>
    <cs:spPr>
      <a:solidFill>
        <a:schemeClr val="phClr"/>
      </a:solidFill>
      <a:ln w="9525">
        <a:solidFill>
          <a:schemeClr val="lt1"/>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2857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solidFill>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lumOff val="10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ajor">
      <a:schemeClr val="dk1">
        <a:lumMod val="50000"/>
        <a:lumOff val="50000"/>
      </a:schemeClr>
    </cs:fontRef>
    <cs:defRPr sz="900"/>
  </cs:seriesAxis>
  <cs:seriesLine>
    <cs:lnRef idx="0"/>
    <cs:fillRef idx="0"/>
    <cs:effectRef idx="0"/>
    <cs:fontRef idx="minor">
      <a:schemeClr val="dk1"/>
    </cs:fontRef>
    <cs:spPr>
      <a:ln w="9525" cap="flat">
        <a:solidFill>
          <a:schemeClr val="bg1">
            <a:lumMod val="50000"/>
          </a:schemeClr>
        </a:solidFill>
        <a:round/>
      </a:ln>
    </cs:spPr>
  </cs:seriesLine>
  <cs:title>
    <cs:lnRef idx="0"/>
    <cs:fillRef idx="0"/>
    <cs:effectRef idx="0"/>
    <cs:fontRef idx="major">
      <a:schemeClr val="dk1">
        <a:lumMod val="50000"/>
        <a:lumOff val="50000"/>
      </a:schemeClr>
    </cs:fontRef>
    <cs:defRPr sz="1600" b="1" spc="0" normalizeH="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ajor">
      <a:schemeClr val="dk1">
        <a:lumMod val="50000"/>
        <a:lumOff val="50000"/>
      </a:schemeClr>
    </cs:fontRef>
    <cs:defRPr sz="900"/>
  </cs:trendlineLabel>
  <cs:upBar>
    <cs:lnRef idx="0"/>
    <cs:fillRef idx="0"/>
    <cs:effectRef idx="0"/>
    <cs:fontRef idx="minor">
      <a:schemeClr val="dk1"/>
    </cs:fontRef>
    <cs:spPr>
      <a:solidFill>
        <a:schemeClr val="lt1"/>
      </a:solidFill>
    </cs:spPr>
  </cs:upBar>
  <cs:valueAxis>
    <cs:lnRef idx="0"/>
    <cs:fillRef idx="0"/>
    <cs:effectRef idx="0"/>
    <cs:fontRef idx="major">
      <a:schemeClr val="dk1">
        <a:lumMod val="50000"/>
        <a:lumOff val="50000"/>
      </a:schemeClr>
    </cs:fontRef>
    <cs:defRPr sz="9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Drop" dropStyle="combo" dx="22" fmlaRange="$J$12:$J$14" sel="3" val="0"/>
</file>

<file path=xl/ctrlProps/ctrlProp138.xml><?xml version="1.0" encoding="utf-8"?>
<formControlPr xmlns="http://schemas.microsoft.com/office/spreadsheetml/2009/9/main" objectType="Drop" dropStyle="combo" dx="22" fmlaRange="$J$12:$J$14" sel="3" val="0"/>
</file>

<file path=xl/ctrlProps/ctrlProp139.xml><?xml version="1.0" encoding="utf-8"?>
<formControlPr xmlns="http://schemas.microsoft.com/office/spreadsheetml/2009/9/main" objectType="Drop" dropStyle="combo" dx="22" fmlaRange="$J$12:$J$14" sel="3" val="0"/>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Drop" dropStyle="combo" dx="22" fmlaRange="$J$12:$J$14" sel="2" val="0"/>
</file>

<file path=xl/ctrlProps/ctrlProp141.xml><?xml version="1.0" encoding="utf-8"?>
<formControlPr xmlns="http://schemas.microsoft.com/office/spreadsheetml/2009/9/main" objectType="Drop" dropStyle="combo" dx="22" fmlaRange="$J$12:$J$14" sel="3" val="0"/>
</file>

<file path=xl/ctrlProps/ctrlProp142.xml><?xml version="1.0" encoding="utf-8"?>
<formControlPr xmlns="http://schemas.microsoft.com/office/spreadsheetml/2009/9/main" objectType="Drop" dropStyle="combo" dx="22" fmlaRange="$J$12:$J$14" sel="3" val="0"/>
</file>

<file path=xl/ctrlProps/ctrlProp143.xml><?xml version="1.0" encoding="utf-8"?>
<formControlPr xmlns="http://schemas.microsoft.com/office/spreadsheetml/2009/9/main" objectType="Drop" dropStyle="combo" dx="22" fmlaRange="$J$12:$J$14" sel="3" val="0"/>
</file>

<file path=xl/ctrlProps/ctrlProp144.xml><?xml version="1.0" encoding="utf-8"?>
<formControlPr xmlns="http://schemas.microsoft.com/office/spreadsheetml/2009/9/main" objectType="Drop" dropStyle="combo" dx="22" fmlaRange="$J$12:$J$14" sel="2" val="0"/>
</file>

<file path=xl/ctrlProps/ctrlProp145.xml><?xml version="1.0" encoding="utf-8"?>
<formControlPr xmlns="http://schemas.microsoft.com/office/spreadsheetml/2009/9/main" objectType="Drop" dropStyle="combo" dx="22" fmlaRange="$J$12:$J$14" sel="3" val="0"/>
</file>

<file path=xl/ctrlProps/ctrlProp146.xml><?xml version="1.0" encoding="utf-8"?>
<formControlPr xmlns="http://schemas.microsoft.com/office/spreadsheetml/2009/9/main" objectType="Drop" dropStyle="combo" dx="22" fmlaRange="$J$12:$J$14" sel="3" val="0"/>
</file>

<file path=xl/ctrlProps/ctrlProp147.xml><?xml version="1.0" encoding="utf-8"?>
<formControlPr xmlns="http://schemas.microsoft.com/office/spreadsheetml/2009/9/main" objectType="Drop" dropStyle="combo" dx="22" fmlaRange="$J$12:$J$14" sel="3" val="0"/>
</file>

<file path=xl/ctrlProps/ctrlProp148.xml><?xml version="1.0" encoding="utf-8"?>
<formControlPr xmlns="http://schemas.microsoft.com/office/spreadsheetml/2009/9/main" objectType="Drop" dropStyle="combo" dx="22" fmlaRange="$J$12:$J$14" sel="3" val="0"/>
</file>

<file path=xl/ctrlProps/ctrlProp149.xml><?xml version="1.0" encoding="utf-8"?>
<formControlPr xmlns="http://schemas.microsoft.com/office/spreadsheetml/2009/9/main" objectType="Drop" dropStyle="combo" dx="22" fmlaRange="$J$12:$J$14" sel="3" val="0"/>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Drop" dropStyle="combo" dx="22" fmlaRange="$J$12:$J$14" sel="3" val="0"/>
</file>

<file path=xl/ctrlProps/ctrlProp151.xml><?xml version="1.0" encoding="utf-8"?>
<formControlPr xmlns="http://schemas.microsoft.com/office/spreadsheetml/2009/9/main" objectType="Drop" dropStyle="combo" dx="22" fmlaRange="$J$12:$J$14" sel="3" val="0"/>
</file>

<file path=xl/ctrlProps/ctrlProp152.xml><?xml version="1.0" encoding="utf-8"?>
<formControlPr xmlns="http://schemas.microsoft.com/office/spreadsheetml/2009/9/main" objectType="Drop" dropStyle="combo" dx="22" fmlaRange="$J$12:$J$14" sel="3" val="0"/>
</file>

<file path=xl/ctrlProps/ctrlProp153.xml><?xml version="1.0" encoding="utf-8"?>
<formControlPr xmlns="http://schemas.microsoft.com/office/spreadsheetml/2009/9/main" objectType="Drop" dropStyle="combo" dx="22" fmlaRange="$J$12:$J$14" sel="3" val="0"/>
</file>

<file path=xl/ctrlProps/ctrlProp154.xml><?xml version="1.0" encoding="utf-8"?>
<formControlPr xmlns="http://schemas.microsoft.com/office/spreadsheetml/2009/9/main" objectType="Drop" dropStyle="combo" dx="22" fmlaRange="$J$12:$J$14" sel="3" val="0"/>
</file>

<file path=xl/ctrlProps/ctrlProp155.xml><?xml version="1.0" encoding="utf-8"?>
<formControlPr xmlns="http://schemas.microsoft.com/office/spreadsheetml/2009/9/main" objectType="Drop" dropStyle="combo" dx="22" fmlaRange="$J$12:$J$14" sel="3" val="0"/>
</file>

<file path=xl/ctrlProps/ctrlProp156.xml><?xml version="1.0" encoding="utf-8"?>
<formControlPr xmlns="http://schemas.microsoft.com/office/spreadsheetml/2009/9/main" objectType="Drop" dropStyle="combo" dx="22" fmlaRange="$J$12:$J$14" sel="3" val="0"/>
</file>

<file path=xl/ctrlProps/ctrlProp157.xml><?xml version="1.0" encoding="utf-8"?>
<formControlPr xmlns="http://schemas.microsoft.com/office/spreadsheetml/2009/9/main" objectType="Drop" dropStyle="combo" dx="22" fmlaRange="$J$12:$J$14" sel="3" val="0"/>
</file>

<file path=xl/ctrlProps/ctrlProp158.xml><?xml version="1.0" encoding="utf-8"?>
<formControlPr xmlns="http://schemas.microsoft.com/office/spreadsheetml/2009/9/main" objectType="Drop" dropStyle="combo" dx="22" fmlaRange="$J$12:$J$14" sel="3" val="0"/>
</file>

<file path=xl/ctrlProps/ctrlProp159.xml><?xml version="1.0" encoding="utf-8"?>
<formControlPr xmlns="http://schemas.microsoft.com/office/spreadsheetml/2009/9/main" objectType="Drop" dropStyle="combo" dx="22" fmlaRange="$J$12:$J$14" sel="3" val="0"/>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microsoft.com/office/2014/relationships/chartEx" Target="../charts/chartEx2.xml"/><Relationship Id="rId1" Type="http://schemas.microsoft.com/office/2014/relationships/chartEx" Target="../charts/chartEx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microsoft.com/office/2014/relationships/chartEx" Target="../charts/chartEx3.xml"/></Relationships>
</file>

<file path=xl/drawings/drawing1.xml><?xml version="1.0" encoding="utf-8"?>
<xdr:wsDr xmlns:xdr="http://schemas.openxmlformats.org/drawingml/2006/spreadsheetDrawing" xmlns:a="http://schemas.openxmlformats.org/drawingml/2006/main">
  <xdr:twoCellAnchor>
    <xdr:from>
      <xdr:col>1</xdr:col>
      <xdr:colOff>640514</xdr:colOff>
      <xdr:row>3</xdr:row>
      <xdr:rowOff>152399</xdr:rowOff>
    </xdr:from>
    <xdr:to>
      <xdr:col>4</xdr:col>
      <xdr:colOff>2339</xdr:colOff>
      <xdr:row>5</xdr:row>
      <xdr:rowOff>19049</xdr:rowOff>
    </xdr:to>
    <xdr:sp macro="" textlink="">
      <xdr:nvSpPr>
        <xdr:cNvPr id="5" name="Bulle narrative : rectangle à coins arrondis 4" hidden="1">
          <a:extLst>
            <a:ext uri="{FF2B5EF4-FFF2-40B4-BE49-F238E27FC236}">
              <a16:creationId xmlns:a16="http://schemas.microsoft.com/office/drawing/2014/main" id="{00000000-0008-0000-0000-000005000000}"/>
            </a:ext>
          </a:extLst>
        </xdr:cNvPr>
        <xdr:cNvSpPr/>
      </xdr:nvSpPr>
      <xdr:spPr>
        <a:xfrm>
          <a:off x="824330" y="1589504"/>
          <a:ext cx="2269456" cy="1520992"/>
        </a:xfrm>
        <a:prstGeom prst="wedgeRoundRectCallout">
          <a:avLst>
            <a:gd name="adj1" fmla="val -60671"/>
            <a:gd name="adj2" fmla="val -47821"/>
            <a:gd name="adj3" fmla="val 16667"/>
          </a:avLst>
        </a:prstGeom>
        <a:gradFill flip="none" rotWithShape="1">
          <a:gsLst>
            <a:gs pos="100000">
              <a:schemeClr val="bg2">
                <a:lumMod val="40000"/>
                <a:lumOff val="60000"/>
              </a:schemeClr>
            </a:gs>
            <a:gs pos="0">
              <a:schemeClr val="bg2">
                <a:lumMod val="20000"/>
                <a:lumOff val="8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lang="fr-CA" sz="1100" b="0" u="none"/>
            <a:t>Pour un</a:t>
          </a:r>
          <a:r>
            <a:rPr lang="fr-CA" sz="1100" b="0" u="none" baseline="0"/>
            <a:t> enregistrement rapide, cliquez sur ce bouton.</a:t>
          </a:r>
        </a:p>
        <a:p>
          <a:pPr algn="l"/>
          <a:endParaRPr lang="fr-CA" sz="1100" b="0" u="none" baseline="0"/>
        </a:p>
        <a:p>
          <a:pPr algn="l"/>
          <a:r>
            <a:rPr lang="fr-CA" sz="1100" b="0" u="none" baseline="0"/>
            <a:t>Pour un nouvel inventaire, enregistrez une copie sous un autre nom.</a:t>
          </a:r>
          <a:endParaRPr lang="fr-CA" sz="1100" b="0" u="none"/>
        </a:p>
      </xdr:txBody>
    </xdr:sp>
    <xdr:clientData/>
  </xdr:twoCellAnchor>
  <mc:AlternateContent xmlns:mc="http://schemas.openxmlformats.org/markup-compatibility/2006">
    <mc:Choice xmlns:a14="http://schemas.microsoft.com/office/drawing/2010/main" Requires="a14">
      <xdr:twoCellAnchor>
        <xdr:from>
          <xdr:col>21</xdr:col>
          <xdr:colOff>57150</xdr:colOff>
          <xdr:row>4</xdr:row>
          <xdr:rowOff>95250</xdr:rowOff>
        </xdr:from>
        <xdr:to>
          <xdr:col>21</xdr:col>
          <xdr:colOff>1676400</xdr:colOff>
          <xdr:row>4</xdr:row>
          <xdr:rowOff>352425</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Exemple de tutoriel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9525</xdr:colOff>
          <xdr:row>15</xdr:row>
          <xdr:rowOff>171450</xdr:rowOff>
        </xdr:from>
        <xdr:to>
          <xdr:col>16</xdr:col>
          <xdr:colOff>190500</xdr:colOff>
          <xdr:row>16</xdr:row>
          <xdr:rowOff>161925</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352425</xdr:colOff>
          <xdr:row>14</xdr:row>
          <xdr:rowOff>142875</xdr:rowOff>
        </xdr:from>
        <xdr:to>
          <xdr:col>17</xdr:col>
          <xdr:colOff>180975</xdr:colOff>
          <xdr:row>16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xdr:twoCellAnchor>
    <xdr:from>
      <xdr:col>18</xdr:col>
      <xdr:colOff>542923</xdr:colOff>
      <xdr:row>0</xdr:row>
      <xdr:rowOff>76200</xdr:rowOff>
    </xdr:from>
    <xdr:to>
      <xdr:col>26</xdr:col>
      <xdr:colOff>247650</xdr:colOff>
      <xdr:row>5</xdr:row>
      <xdr:rowOff>28575</xdr:rowOff>
    </xdr:to>
    <xdr:sp macro="" textlink="">
      <xdr:nvSpPr>
        <xdr:cNvPr id="3" name="Bulle narrative : rectangle à coins arrondis 2" hidden="1">
          <a:extLst>
            <a:ext uri="{FF2B5EF4-FFF2-40B4-BE49-F238E27FC236}">
              <a16:creationId xmlns:a16="http://schemas.microsoft.com/office/drawing/2014/main" id="{00000000-0008-0000-0000-000003000000}"/>
            </a:ext>
          </a:extLst>
        </xdr:cNvPr>
        <xdr:cNvSpPr/>
      </xdr:nvSpPr>
      <xdr:spPr>
        <a:xfrm>
          <a:off x="10706098" y="76200"/>
          <a:ext cx="5724527" cy="3076575"/>
        </a:xfrm>
        <a:prstGeom prst="wedgeRoundRectCallout">
          <a:avLst>
            <a:gd name="adj1" fmla="val -23781"/>
            <a:gd name="adj2" fmla="val -46060"/>
            <a:gd name="adj3" fmla="val 16667"/>
          </a:avLst>
        </a:prstGeom>
        <a:gradFill flip="none" rotWithShape="1">
          <a:gsLst>
            <a:gs pos="0">
              <a:schemeClr val="accent6">
                <a:lumMod val="20000"/>
                <a:lumOff val="80000"/>
              </a:schemeClr>
            </a:gs>
            <a:gs pos="100000">
              <a:schemeClr val="accent6">
                <a:lumMod val="40000"/>
                <a:lumOff val="60000"/>
              </a:schemeClr>
            </a:gs>
          </a:gsLst>
          <a:path path="circle">
            <a:fillToRect l="50000" t="50000" r="50000" b="50000"/>
          </a:path>
          <a:tileRect/>
        </a:gradFill>
        <a:ln w="19050">
          <a:solidFill>
            <a:schemeClr val="accent6"/>
          </a:solidFill>
        </a:ln>
        <a:effectLst>
          <a:outerShdw blurRad="50800" dist="38100" dir="2700000" algn="tl" rotWithShape="0">
            <a:prstClr val="black">
              <a:alpha val="40000"/>
            </a:prstClr>
          </a:outerShdw>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lang="fr-CA" sz="1100" b="1" u="none">
              <a:solidFill>
                <a:srgbClr val="FF0000"/>
              </a:solidFill>
            </a:rPr>
            <a:t>Avant de commencer :</a:t>
          </a:r>
          <a:endParaRPr lang="fr-CA" sz="1100" b="1" u="none" baseline="0">
            <a:solidFill>
              <a:srgbClr val="FF0000"/>
            </a:solidFill>
          </a:endParaRPr>
        </a:p>
        <a:p>
          <a:pPr algn="l"/>
          <a:r>
            <a:rPr lang="fr-CA" sz="1100" b="0" u="sng" baseline="0">
              <a:solidFill>
                <a:srgbClr val="FF0000"/>
              </a:solidFill>
            </a:rPr>
            <a:t>A) Vous devez télécharger le calculateur sur votre ordinateur.</a:t>
          </a:r>
        </a:p>
        <a:p>
          <a:pPr algn="l"/>
          <a:endParaRPr lang="fr-CA" sz="1100" b="1" u="sng">
            <a:solidFill>
              <a:srgbClr val="FF0000"/>
            </a:solidFill>
          </a:endParaRPr>
        </a:p>
        <a:p>
          <a:pPr algn="l"/>
          <a:r>
            <a:rPr lang="fr-CA" sz="1100" b="0" u="sng">
              <a:solidFill>
                <a:srgbClr val="FF0000"/>
              </a:solidFill>
            </a:rPr>
            <a:t>B) Vous devez permettre</a:t>
          </a:r>
          <a:r>
            <a:rPr lang="fr-CA" sz="1100" b="0" u="sng" baseline="0">
              <a:solidFill>
                <a:srgbClr val="FF0000"/>
              </a:solidFill>
            </a:rPr>
            <a:t> l'activation des macros:</a:t>
          </a:r>
          <a:endParaRPr lang="fr-CA" sz="1100" b="0">
            <a:solidFill>
              <a:srgbClr val="FF0000"/>
            </a:solidFill>
          </a:endParaRPr>
        </a:p>
        <a:p>
          <a:pPr algn="l"/>
          <a:r>
            <a:rPr lang="fr-CA" sz="1100">
              <a:solidFill>
                <a:srgbClr val="FF0000"/>
              </a:solidFill>
            </a:rPr>
            <a:t>1) Fermez ce document excel;</a:t>
          </a:r>
        </a:p>
        <a:p>
          <a:pPr algn="l"/>
          <a:r>
            <a:rPr lang="fr-CA" sz="1100">
              <a:solidFill>
                <a:srgbClr val="FF0000"/>
              </a:solidFill>
            </a:rPr>
            <a:t>2) </a:t>
          </a:r>
          <a:r>
            <a:rPr lang="fr-CA" sz="1100" baseline="0">
              <a:solidFill>
                <a:srgbClr val="FF0000"/>
              </a:solidFill>
              <a:effectLst/>
              <a:latin typeface="+mn-lt"/>
              <a:ea typeface="+mn-ea"/>
              <a:cs typeface="+mn-cs"/>
            </a:rPr>
            <a:t>Dans le dossier dans lequel il est enregistré, </a:t>
          </a:r>
          <a:r>
            <a:rPr lang="fr-CA" sz="1100">
              <a:solidFill>
                <a:srgbClr val="FF0000"/>
              </a:solidFill>
            </a:rPr>
            <a:t>faites un clic-droit sur le fichier Excel</a:t>
          </a:r>
          <a:r>
            <a:rPr lang="fr-CA" sz="1100" baseline="0">
              <a:solidFill>
                <a:srgbClr val="FF0000"/>
              </a:solidFill>
            </a:rPr>
            <a:t> ;</a:t>
          </a:r>
        </a:p>
        <a:p>
          <a:pPr algn="l"/>
          <a:r>
            <a:rPr lang="fr-CA" sz="1100" u="none" baseline="0">
              <a:solidFill>
                <a:srgbClr val="FF0000"/>
              </a:solidFill>
            </a:rPr>
            <a:t>3) S</a:t>
          </a:r>
          <a:r>
            <a:rPr lang="fr-CA" sz="1100">
              <a:solidFill>
                <a:srgbClr val="FF0000"/>
              </a:solidFill>
            </a:rPr>
            <a:t>électionnez "Propriétés";</a:t>
          </a:r>
        </a:p>
        <a:p>
          <a:pPr algn="l"/>
          <a:r>
            <a:rPr lang="fr-CA" sz="1100">
              <a:solidFill>
                <a:srgbClr val="FF0000"/>
              </a:solidFill>
            </a:rPr>
            <a:t>4) Allez dans l'onglet "Général";</a:t>
          </a:r>
        </a:p>
        <a:p>
          <a:pPr algn="l"/>
          <a:r>
            <a:rPr lang="fr-CA" sz="1100" baseline="0">
              <a:solidFill>
                <a:srgbClr val="FF0000"/>
              </a:solidFill>
            </a:rPr>
            <a:t>5) </a:t>
          </a:r>
          <a:r>
            <a:rPr lang="fr-CA" sz="1100" baseline="0">
              <a:solidFill>
                <a:srgbClr val="FF0000"/>
              </a:solidFill>
              <a:effectLst/>
              <a:latin typeface="+mn-lt"/>
              <a:ea typeface="+mn-ea"/>
              <a:cs typeface="+mn-cs"/>
            </a:rPr>
            <a:t>T</a:t>
          </a:r>
          <a:r>
            <a:rPr lang="fr-CA" sz="1100">
              <a:solidFill>
                <a:srgbClr val="FF0000"/>
              </a:solidFill>
              <a:effectLst/>
              <a:latin typeface="+mn-lt"/>
              <a:ea typeface="+mn-ea"/>
              <a:cs typeface="+mn-cs"/>
            </a:rPr>
            <a:t>out en bas, </a:t>
          </a:r>
          <a:r>
            <a:rPr lang="fr-CA" sz="1100" baseline="0">
              <a:solidFill>
                <a:srgbClr val="FF0000"/>
              </a:solidFill>
            </a:rPr>
            <a:t>c</a:t>
          </a:r>
          <a:r>
            <a:rPr lang="fr-CA" sz="1100">
              <a:solidFill>
                <a:srgbClr val="FF0000"/>
              </a:solidFill>
            </a:rPr>
            <a:t>ochez "Débloquer" pour activer les macros.</a:t>
          </a:r>
        </a:p>
        <a:p>
          <a:pPr algn="l"/>
          <a:endParaRPr lang="fr-CA" sz="1100">
            <a:solidFill>
              <a:srgbClr val="FF0000"/>
            </a:solidFill>
          </a:endParaRPr>
        </a:p>
        <a:p>
          <a:pPr algn="l"/>
          <a:r>
            <a:rPr lang="fr-CA" sz="1100">
              <a:solidFill>
                <a:srgbClr val="FF0000"/>
              </a:solidFill>
            </a:rPr>
            <a:t>Voilà !</a:t>
          </a:r>
          <a:r>
            <a:rPr lang="fr-CA" sz="1100" baseline="0">
              <a:solidFill>
                <a:srgbClr val="FF0000"/>
              </a:solidFill>
            </a:rPr>
            <a:t> </a:t>
          </a:r>
          <a:r>
            <a:rPr lang="fr-CA" sz="1100">
              <a:solidFill>
                <a:srgbClr val="FF0000"/>
              </a:solidFill>
            </a:rPr>
            <a:t>Les Macros devraient fonctionner maintenant.</a:t>
          </a:r>
          <a:endParaRPr lang="fr-CA" sz="1100" baseline="0">
            <a:solidFill>
              <a:srgbClr val="FF0000"/>
            </a:solidFill>
          </a:endParaRPr>
        </a:p>
        <a:p>
          <a:pPr algn="l"/>
          <a:br>
            <a:rPr lang="fr-CA" sz="1100" baseline="0">
              <a:solidFill>
                <a:srgbClr val="FF0000"/>
              </a:solidFill>
            </a:rPr>
          </a:br>
          <a:r>
            <a:rPr lang="fr-CA" sz="1100" baseline="0">
              <a:solidFill>
                <a:srgbClr val="FF0000"/>
              </a:solidFill>
            </a:rPr>
            <a:t>Pour plus d'informations à ce propos, dirigez-vous vers le lien suivant : </a:t>
          </a:r>
          <a:r>
            <a:rPr lang="fr-CA" sz="1100" i="1">
              <a:solidFill>
                <a:srgbClr val="FF0000"/>
              </a:solidFill>
            </a:rPr>
            <a:t>https://learn.microsoft.com/fr-fr/deployoffice/security/internet-macros-blocked</a:t>
          </a:r>
        </a:p>
      </xdr:txBody>
    </xdr:sp>
    <xdr:clientData/>
  </xdr:twoCellAnchor>
  <xdr:twoCellAnchor>
    <xdr:from>
      <xdr:col>17</xdr:col>
      <xdr:colOff>304800</xdr:colOff>
      <xdr:row>11</xdr:row>
      <xdr:rowOff>180975</xdr:rowOff>
    </xdr:from>
    <xdr:to>
      <xdr:col>20</xdr:col>
      <xdr:colOff>295275</xdr:colOff>
      <xdr:row>21</xdr:row>
      <xdr:rowOff>57150</xdr:rowOff>
    </xdr:to>
    <xdr:sp macro="" textlink="">
      <xdr:nvSpPr>
        <xdr:cNvPr id="6" name="Bulle narrative : rectangle à coins arrondis 5" hidden="1">
          <a:extLst>
            <a:ext uri="{FF2B5EF4-FFF2-40B4-BE49-F238E27FC236}">
              <a16:creationId xmlns:a16="http://schemas.microsoft.com/office/drawing/2014/main" id="{00000000-0008-0000-0000-000006000000}"/>
            </a:ext>
          </a:extLst>
        </xdr:cNvPr>
        <xdr:cNvSpPr/>
      </xdr:nvSpPr>
      <xdr:spPr>
        <a:xfrm>
          <a:off x="9544050" y="4705350"/>
          <a:ext cx="2762250" cy="1638300"/>
        </a:xfrm>
        <a:prstGeom prst="wedgeRoundRectCallout">
          <a:avLst>
            <a:gd name="adj1" fmla="val -58392"/>
            <a:gd name="adj2" fmla="val -17613"/>
            <a:gd name="adj3" fmla="val 16667"/>
          </a:avLst>
        </a:prstGeom>
        <a:gradFill flip="none" rotWithShape="1">
          <a:gsLst>
            <a:gs pos="95000">
              <a:schemeClr val="bg2">
                <a:lumMod val="40000"/>
                <a:lumOff val="60000"/>
              </a:schemeClr>
            </a:gs>
            <a:gs pos="0">
              <a:schemeClr val="bg2">
                <a:lumMod val="20000"/>
                <a:lumOff val="8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lang="fr-CA" sz="1100" b="0" u="none"/>
            <a:t>Dans</a:t>
          </a:r>
          <a:r>
            <a:rPr lang="fr-CA" sz="1100" b="0" u="none" baseline="0"/>
            <a:t> chaque onglet </a:t>
          </a:r>
          <a:r>
            <a:rPr lang="fr-CA" sz="1100" b="0" baseline="0">
              <a:solidFill>
                <a:schemeClr val="dk1"/>
              </a:solidFill>
              <a:effectLst/>
              <a:latin typeface="+mn-lt"/>
              <a:ea typeface="+mn-ea"/>
              <a:cs typeface="+mn-cs"/>
            </a:rPr>
            <a:t>près du titre</a:t>
          </a:r>
          <a:r>
            <a:rPr lang="fr-CA" sz="1100" b="0" u="none" baseline="0"/>
            <a:t>, vous trouverez cette case à cocher.</a:t>
          </a:r>
          <a:br>
            <a:rPr lang="fr-CA" sz="1100" b="0" u="none" baseline="0"/>
          </a:br>
          <a:r>
            <a:rPr lang="fr-CA" sz="1100" b="0" u="none" baseline="0"/>
            <a:t>Cela vous permettera d'afficher ou de cacher les bulles qui contiennent des explications et des informations pour vous guider au cours de la réalisation de votre inventaire.</a:t>
          </a:r>
          <a:endParaRPr lang="fr-CA" sz="1100" b="0" u="none"/>
        </a:p>
      </xdr:txBody>
    </xdr:sp>
    <xdr:clientData/>
  </xdr:twoCellAnchor>
  <xdr:twoCellAnchor>
    <xdr:from>
      <xdr:col>8</xdr:col>
      <xdr:colOff>628650</xdr:colOff>
      <xdr:row>9</xdr:row>
      <xdr:rowOff>28574</xdr:rowOff>
    </xdr:from>
    <xdr:to>
      <xdr:col>13</xdr:col>
      <xdr:colOff>38100</xdr:colOff>
      <xdr:row>11</xdr:row>
      <xdr:rowOff>228600</xdr:rowOff>
    </xdr:to>
    <xdr:sp macro="" textlink="">
      <xdr:nvSpPr>
        <xdr:cNvPr id="7" name="Bulle narrative : rectangle à coins arrondis 6" hidden="1">
          <a:extLst>
            <a:ext uri="{FF2B5EF4-FFF2-40B4-BE49-F238E27FC236}">
              <a16:creationId xmlns:a16="http://schemas.microsoft.com/office/drawing/2014/main" id="{00000000-0008-0000-0000-000007000000}"/>
            </a:ext>
          </a:extLst>
        </xdr:cNvPr>
        <xdr:cNvSpPr/>
      </xdr:nvSpPr>
      <xdr:spPr>
        <a:xfrm>
          <a:off x="5076825" y="4171949"/>
          <a:ext cx="2371725" cy="581026"/>
        </a:xfrm>
        <a:prstGeom prst="wedgeRoundRectCallout">
          <a:avLst>
            <a:gd name="adj1" fmla="val -54836"/>
            <a:gd name="adj2" fmla="val -54807"/>
            <a:gd name="adj3" fmla="val 16667"/>
          </a:avLst>
        </a:prstGeom>
        <a:gradFill flip="none" rotWithShape="1">
          <a:gsLst>
            <a:gs pos="100000">
              <a:schemeClr val="bg2">
                <a:lumMod val="40000"/>
                <a:lumOff val="60000"/>
              </a:schemeClr>
            </a:gs>
            <a:gs pos="0">
              <a:schemeClr val="bg2">
                <a:lumMod val="20000"/>
                <a:lumOff val="8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lang="fr-CA" sz="1100" b="0" u="none"/>
            <a:t>Inscrire l'année ainsi que la date de début et de fin de la période évaluée.</a:t>
          </a:r>
        </a:p>
      </xdr:txBody>
    </xdr:sp>
    <xdr:clientData/>
  </xdr:twoCellAnchor>
  <xdr:twoCellAnchor>
    <xdr:from>
      <xdr:col>6</xdr:col>
      <xdr:colOff>85723</xdr:colOff>
      <xdr:row>1</xdr:row>
      <xdr:rowOff>942976</xdr:rowOff>
    </xdr:from>
    <xdr:to>
      <xdr:col>12</xdr:col>
      <xdr:colOff>85725</xdr:colOff>
      <xdr:row>3</xdr:row>
      <xdr:rowOff>85725</xdr:rowOff>
    </xdr:to>
    <xdr:sp macro="" textlink="">
      <xdr:nvSpPr>
        <xdr:cNvPr id="8" name="Bulle narrative : rectangle à coins arrondis 7" hidden="1">
          <a:extLst>
            <a:ext uri="{FF2B5EF4-FFF2-40B4-BE49-F238E27FC236}">
              <a16:creationId xmlns:a16="http://schemas.microsoft.com/office/drawing/2014/main" id="{00000000-0008-0000-0000-000008000000}"/>
            </a:ext>
          </a:extLst>
        </xdr:cNvPr>
        <xdr:cNvSpPr/>
      </xdr:nvSpPr>
      <xdr:spPr>
        <a:xfrm>
          <a:off x="3933823" y="1143001"/>
          <a:ext cx="2619377" cy="409574"/>
        </a:xfrm>
        <a:prstGeom prst="wedgeRoundRectCallout">
          <a:avLst>
            <a:gd name="adj1" fmla="val 32026"/>
            <a:gd name="adj2" fmla="val -91079"/>
            <a:gd name="adj3" fmla="val 16667"/>
          </a:avLst>
        </a:prstGeom>
        <a:gradFill flip="none" rotWithShape="1">
          <a:gsLst>
            <a:gs pos="100000">
              <a:schemeClr val="bg2">
                <a:lumMod val="40000"/>
                <a:lumOff val="60000"/>
              </a:schemeClr>
            </a:gs>
            <a:gs pos="0">
              <a:schemeClr val="bg2">
                <a:lumMod val="20000"/>
                <a:lumOff val="8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lang="fr-CA" sz="1100" b="0" u="none"/>
            <a:t>Entrez</a:t>
          </a:r>
          <a:r>
            <a:rPr lang="fr-CA" sz="1100" b="0" u="none" baseline="0"/>
            <a:t> le nom de votre organisation ici.</a:t>
          </a:r>
          <a:endParaRPr lang="fr-CA" sz="1100" b="0" u="none"/>
        </a:p>
      </xdr:txBody>
    </xdr:sp>
    <xdr:clientData/>
  </xdr:twoCellAnchor>
  <mc:AlternateContent xmlns:mc="http://schemas.openxmlformats.org/markup-compatibility/2006">
    <mc:Choice xmlns:a14="http://schemas.microsoft.com/office/drawing/2010/main" Requires="a14">
      <xdr:twoCellAnchor>
        <xdr:from>
          <xdr:col>1</xdr:col>
          <xdr:colOff>57150</xdr:colOff>
          <xdr:row>2</xdr:row>
          <xdr:rowOff>95250</xdr:rowOff>
        </xdr:from>
        <xdr:to>
          <xdr:col>1</xdr:col>
          <xdr:colOff>847725</xdr:colOff>
          <xdr:row>3</xdr:row>
          <xdr:rowOff>123825</xdr:rowOff>
        </xdr:to>
        <xdr:sp macro="" textlink="">
          <xdr:nvSpPr>
            <xdr:cNvPr id="1032" name="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Enregistrer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57150</xdr:colOff>
          <xdr:row>18</xdr:row>
          <xdr:rowOff>104775</xdr:rowOff>
        </xdr:from>
        <xdr:to>
          <xdr:col>13</xdr:col>
          <xdr:colOff>361950</xdr:colOff>
          <xdr:row>20</xdr:row>
          <xdr:rowOff>104775</xdr:rowOff>
        </xdr:to>
        <xdr:sp macro="" textlink="">
          <xdr:nvSpPr>
            <xdr:cNvPr id="1033" name="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2200" b="1" i="0" u="none" strike="noStrike" baseline="0">
                  <a:solidFill>
                    <a:srgbClr val="000000"/>
                  </a:solidFill>
                  <a:latin typeface="Calibri"/>
                  <a:cs typeface="Calibri"/>
                </a:rPr>
                <a:t>Commencer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28575</xdr:rowOff>
        </xdr:from>
        <xdr:to>
          <xdr:col>3</xdr:col>
          <xdr:colOff>219075</xdr:colOff>
          <xdr:row>44</xdr:row>
          <xdr:rowOff>123825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 explicative pour activer les Macros</a:t>
              </a:r>
            </a:p>
          </xdr:txBody>
        </xdr:sp>
        <xdr:clientData/>
      </xdr:twoCellAnchor>
    </mc:Choice>
    <mc:Fallback/>
  </mc:AlternateContent>
  <xdr:twoCellAnchor editAs="oneCell">
    <xdr:from>
      <xdr:col>13</xdr:col>
      <xdr:colOff>276225</xdr:colOff>
      <xdr:row>37</xdr:row>
      <xdr:rowOff>47625</xdr:rowOff>
    </xdr:from>
    <xdr:to>
      <xdr:col>17</xdr:col>
      <xdr:colOff>419100</xdr:colOff>
      <xdr:row>40</xdr:row>
      <xdr:rowOff>127000</xdr:rowOff>
    </xdr:to>
    <xdr:pic>
      <xdr:nvPicPr>
        <xdr:cNvPr id="9" name="Image 8" descr="Aperçu de l’image">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0" y="9486900"/>
          <a:ext cx="1847850" cy="879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447675</xdr:colOff>
      <xdr:row>37</xdr:row>
      <xdr:rowOff>1</xdr:rowOff>
    </xdr:from>
    <xdr:to>
      <xdr:col>11</xdr:col>
      <xdr:colOff>161925</xdr:colOff>
      <xdr:row>40</xdr:row>
      <xdr:rowOff>142072</xdr:rowOff>
    </xdr:to>
    <xdr:pic>
      <xdr:nvPicPr>
        <xdr:cNvPr id="4" name="Image 3" descr="Aperçu de l’image">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2575" y="9439276"/>
          <a:ext cx="4829175" cy="9421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714376</xdr:colOff>
      <xdr:row>31</xdr:row>
      <xdr:rowOff>57150</xdr:rowOff>
    </xdr:from>
    <xdr:to>
      <xdr:col>3</xdr:col>
      <xdr:colOff>904876</xdr:colOff>
      <xdr:row>36</xdr:row>
      <xdr:rowOff>8640</xdr:rowOff>
    </xdr:to>
    <xdr:pic>
      <xdr:nvPicPr>
        <xdr:cNvPr id="10" name="Imag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95351" y="8572500"/>
          <a:ext cx="2038350" cy="980190"/>
        </a:xfrm>
        <a:prstGeom prst="rect">
          <a:avLst/>
        </a:prstGeom>
      </xdr:spPr>
    </xdr:pic>
    <xdr:clientData/>
  </xdr:twoCellAnchor>
  <xdr:twoCellAnchor>
    <xdr:from>
      <xdr:col>1</xdr:col>
      <xdr:colOff>677240</xdr:colOff>
      <xdr:row>6</xdr:row>
      <xdr:rowOff>225158</xdr:rowOff>
    </xdr:from>
    <xdr:to>
      <xdr:col>5</xdr:col>
      <xdr:colOff>519841</xdr:colOff>
      <xdr:row>10</xdr:row>
      <xdr:rowOff>151263</xdr:rowOff>
    </xdr:to>
    <xdr:sp macro="" textlink="">
      <xdr:nvSpPr>
        <xdr:cNvPr id="2" name="Zone de texte 1">
          <a:extLst>
            <a:ext uri="{FF2B5EF4-FFF2-40B4-BE49-F238E27FC236}">
              <a16:creationId xmlns:a16="http://schemas.microsoft.com/office/drawing/2014/main" id="{00000000-0008-0000-0000-000002000000}"/>
            </a:ext>
          </a:extLst>
        </xdr:cNvPr>
        <xdr:cNvSpPr txBox="1"/>
      </xdr:nvSpPr>
      <xdr:spPr>
        <a:xfrm rot="19436443">
          <a:off x="858215" y="3549383"/>
          <a:ext cx="2804876" cy="935755"/>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fr-CA" sz="7200" b="1" kern="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DÉMO</a:t>
          </a:r>
          <a:endParaRPr lang="fr-CA" sz="1800" kern="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3</xdr:row>
          <xdr:rowOff>95250</xdr:rowOff>
        </xdr:from>
        <xdr:to>
          <xdr:col>3</xdr:col>
          <xdr:colOff>57150</xdr:colOff>
          <xdr:row>5</xdr:row>
          <xdr:rowOff>19050</xdr:rowOff>
        </xdr:to>
        <xdr:sp macro="" textlink="">
          <xdr:nvSpPr>
            <xdr:cNvPr id="152578" name="Button 2" hidden="1">
              <a:extLst>
                <a:ext uri="{63B3BB69-23CF-44E3-9099-C40C66FF867C}">
                  <a14:compatExt spid="_x0000_s152578"/>
                </a:ext>
                <a:ext uri="{FF2B5EF4-FFF2-40B4-BE49-F238E27FC236}">
                  <a16:creationId xmlns:a16="http://schemas.microsoft.com/office/drawing/2014/main" id="{00000000-0008-0000-0900-0000025402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xdr:row>
          <xdr:rowOff>95250</xdr:rowOff>
        </xdr:from>
        <xdr:to>
          <xdr:col>4</xdr:col>
          <xdr:colOff>628650</xdr:colOff>
          <xdr:row>5</xdr:row>
          <xdr:rowOff>0</xdr:rowOff>
        </xdr:to>
        <xdr:sp macro="" textlink="">
          <xdr:nvSpPr>
            <xdr:cNvPr id="152579" name="Check Box 3" hidden="1">
              <a:extLst>
                <a:ext uri="{63B3BB69-23CF-44E3-9099-C40C66FF867C}">
                  <a14:compatExt spid="_x0000_s152579"/>
                </a:ext>
                <a:ext uri="{FF2B5EF4-FFF2-40B4-BE49-F238E27FC236}">
                  <a16:creationId xmlns:a16="http://schemas.microsoft.com/office/drawing/2014/main" id="{00000000-0008-0000-0900-000003540200}"/>
                </a:ext>
              </a:extLst>
            </xdr:cNvPr>
            <xdr:cNvSpPr/>
          </xdr:nvSpPr>
          <xdr:spPr bwMode="auto">
            <a:xfrm>
              <a:off x="0" y="0"/>
              <a:ext cx="0" cy="0"/>
            </a:xfrm>
            <a:prstGeom prst="rect">
              <a:avLst/>
            </a:prstGeom>
            <a:noFill/>
            <a:ln>
              <a:noFill/>
            </a:ln>
            <a:extLst>
              <a:ext uri="{909E8E84-426E-40DD-AFC4-6F175D3DCCD1}">
                <a14:hiddenFill>
                  <a:solidFill>
                    <a:srgbClr val="4583B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xdr:twoCellAnchor>
    <xdr:from>
      <xdr:col>4</xdr:col>
      <xdr:colOff>742950</xdr:colOff>
      <xdr:row>4</xdr:row>
      <xdr:rowOff>171450</xdr:rowOff>
    </xdr:from>
    <xdr:to>
      <xdr:col>8</xdr:col>
      <xdr:colOff>57150</xdr:colOff>
      <xdr:row>15</xdr:row>
      <xdr:rowOff>180975</xdr:rowOff>
    </xdr:to>
    <xdr:sp macro="" textlink="">
      <xdr:nvSpPr>
        <xdr:cNvPr id="2" name="Bulle narrative : rectangle à coins arrondis 1">
          <a:extLst>
            <a:ext uri="{FF2B5EF4-FFF2-40B4-BE49-F238E27FC236}">
              <a16:creationId xmlns:a16="http://schemas.microsoft.com/office/drawing/2014/main" id="{00000000-0008-0000-0900-000002000000}"/>
            </a:ext>
          </a:extLst>
        </xdr:cNvPr>
        <xdr:cNvSpPr/>
      </xdr:nvSpPr>
      <xdr:spPr>
        <a:xfrm>
          <a:off x="2781300" y="866775"/>
          <a:ext cx="4124325" cy="2019300"/>
        </a:xfrm>
        <a:prstGeom prst="wedgeRoundRectCallout">
          <a:avLst>
            <a:gd name="adj1" fmla="val -35129"/>
            <a:gd name="adj2" fmla="val -61918"/>
            <a:gd name="adj3" fmla="val 16667"/>
          </a:avLst>
        </a:prstGeom>
        <a:gradFill flip="none" rotWithShape="1">
          <a:gsLst>
            <a:gs pos="0">
              <a:schemeClr val="bg2">
                <a:lumMod val="20000"/>
                <a:lumOff val="80000"/>
              </a:schemeClr>
            </a:gs>
            <a:gs pos="97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lang="fr-CA" sz="1100" u="sng">
              <a:solidFill>
                <a:schemeClr val="tx1"/>
              </a:solidFill>
            </a:rPr>
            <a:t>Que</a:t>
          </a:r>
          <a:r>
            <a:rPr lang="fr-CA" sz="1100" u="sng" baseline="0">
              <a:solidFill>
                <a:schemeClr val="tx1"/>
              </a:solidFill>
            </a:rPr>
            <a:t> doit-on inclure dans cet onglet ?</a:t>
          </a:r>
          <a:endParaRPr lang="fr-CA" sz="1100" u="sng">
            <a:solidFill>
              <a:schemeClr val="tx1"/>
            </a:solidFill>
          </a:endParaRPr>
        </a:p>
        <a:p>
          <a:pPr algn="l"/>
          <a:r>
            <a:rPr lang="fr-CA" sz="1100">
              <a:solidFill>
                <a:schemeClr val="tx1"/>
              </a:solidFill>
            </a:rPr>
            <a:t>Cette section regroupe les émissions provenant de</a:t>
          </a:r>
          <a:r>
            <a:rPr lang="fr-CA" sz="1100" baseline="0">
              <a:solidFill>
                <a:schemeClr val="tx1"/>
              </a:solidFill>
            </a:rPr>
            <a:t> l'usage ou du changement d'usages des sols et des forêts</a:t>
          </a:r>
          <a:r>
            <a:rPr lang="fr-CA" sz="1100">
              <a:solidFill>
                <a:schemeClr val="tx1"/>
              </a:solidFill>
            </a:rPr>
            <a:t>.</a:t>
          </a:r>
        </a:p>
        <a:p>
          <a:pPr algn="l"/>
          <a:endParaRPr lang="fr-CA" sz="1100" baseline="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100" b="1">
              <a:solidFill>
                <a:schemeClr val="tx1"/>
              </a:solidFill>
              <a:effectLst/>
              <a:latin typeface="+mn-lt"/>
              <a:ea typeface="+mn-ea"/>
              <a:cs typeface="+mn-cs"/>
            </a:rPr>
            <a:t>Si</a:t>
          </a:r>
          <a:r>
            <a:rPr lang="fr-CA" sz="1100" b="1" baseline="0">
              <a:solidFill>
                <a:schemeClr val="tx1"/>
              </a:solidFill>
              <a:effectLst/>
              <a:latin typeface="+mn-lt"/>
              <a:ea typeface="+mn-ea"/>
              <a:cs typeface="+mn-cs"/>
            </a:rPr>
            <a:t> vous souhaitez compléter votre inventaire afin de répondre aux exigences de la norme ISO 14064-1, l</a:t>
          </a:r>
          <a:r>
            <a:rPr lang="fr-CA" sz="1100" b="1">
              <a:solidFill>
                <a:schemeClr val="tx1"/>
              </a:solidFill>
              <a:effectLst/>
              <a:latin typeface="+mn-lt"/>
              <a:ea typeface="+mn-ea"/>
              <a:cs typeface="+mn-cs"/>
            </a:rPr>
            <a:t>e contenu de cet onglet doit être adapté aux activités de </a:t>
          </a:r>
          <a:r>
            <a:rPr lang="fr-CA" sz="1100" b="1" baseline="0">
              <a:solidFill>
                <a:schemeClr val="tx1"/>
              </a:solidFill>
              <a:effectLst/>
              <a:latin typeface="+mn-lt"/>
              <a:ea typeface="+mn-ea"/>
              <a:cs typeface="+mn-cs"/>
            </a:rPr>
            <a:t>votre organisation. </a:t>
          </a:r>
          <a:endParaRPr lang="fr-CA">
            <a:solidFill>
              <a:schemeClr val="tx1"/>
            </a:solidFill>
            <a:effectLst/>
          </a:endParaRPr>
        </a:p>
        <a:p>
          <a:pPr eaLnBrk="1" fontAlgn="auto" latinLnBrk="0" hangingPunct="1"/>
          <a:endParaRPr lang="fr-CA">
            <a:solidFill>
              <a:schemeClr val="tx1"/>
            </a:solidFill>
            <a:effectLst/>
          </a:endParaRPr>
        </a:p>
        <a:p>
          <a:pPr eaLnBrk="1" fontAlgn="auto" latinLnBrk="0" hangingPunct="1"/>
          <a:r>
            <a:rPr lang="fr-CA" sz="1100" b="1" baseline="0">
              <a:solidFill>
                <a:schemeClr val="tx1"/>
              </a:solidFill>
              <a:effectLst/>
              <a:latin typeface="+mn-lt"/>
              <a:ea typeface="+mn-ea"/>
              <a:cs typeface="+mn-cs"/>
            </a:rPr>
            <a:t>Contactez-nous. </a:t>
          </a:r>
          <a:endParaRPr lang="fr-CA">
            <a:solidFill>
              <a:schemeClr val="tx1"/>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4</xdr:row>
          <xdr:rowOff>0</xdr:rowOff>
        </xdr:from>
        <xdr:to>
          <xdr:col>1</xdr:col>
          <xdr:colOff>828675</xdr:colOff>
          <xdr:row>5</xdr:row>
          <xdr:rowOff>28575</xdr:rowOff>
        </xdr:to>
        <xdr:sp macro="" textlink="">
          <xdr:nvSpPr>
            <xdr:cNvPr id="106497" name="Button 1" hidden="1">
              <a:extLst>
                <a:ext uri="{63B3BB69-23CF-44E3-9099-C40C66FF867C}">
                  <a14:compatExt spid="_x0000_s106497"/>
                </a:ext>
                <a:ext uri="{FF2B5EF4-FFF2-40B4-BE49-F238E27FC236}">
                  <a16:creationId xmlns:a16="http://schemas.microsoft.com/office/drawing/2014/main" id="{00000000-0008-0000-0A00-000001A0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4</xdr:row>
          <xdr:rowOff>0</xdr:rowOff>
        </xdr:from>
        <xdr:to>
          <xdr:col>2</xdr:col>
          <xdr:colOff>962025</xdr:colOff>
          <xdr:row>5</xdr:row>
          <xdr:rowOff>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0A00-000004A00100}"/>
                </a:ext>
              </a:extLst>
            </xdr:cNvPr>
            <xdr:cNvSpPr/>
          </xdr:nvSpPr>
          <xdr:spPr bwMode="auto">
            <a:xfrm>
              <a:off x="0" y="0"/>
              <a:ext cx="0" cy="0"/>
            </a:xfrm>
            <a:prstGeom prst="rect">
              <a:avLst/>
            </a:prstGeom>
            <a:noFill/>
            <a:ln>
              <a:noFill/>
            </a:ln>
            <a:extLst>
              <a:ext uri="{909E8E84-426E-40DD-AFC4-6F175D3DCCD1}">
                <a14:hiddenFill>
                  <a:solidFill>
                    <a:srgbClr val="4583B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xdr:twoCellAnchor>
    <xdr:from>
      <xdr:col>8</xdr:col>
      <xdr:colOff>38099</xdr:colOff>
      <xdr:row>17</xdr:row>
      <xdr:rowOff>66674</xdr:rowOff>
    </xdr:from>
    <xdr:to>
      <xdr:col>12</xdr:col>
      <xdr:colOff>447675</xdr:colOff>
      <xdr:row>24</xdr:row>
      <xdr:rowOff>104774</xdr:rowOff>
    </xdr:to>
    <xdr:sp macro="" textlink="">
      <xdr:nvSpPr>
        <xdr:cNvPr id="2" name="Bulle narrative : rectangle à coins arrondis 1">
          <a:extLst>
            <a:ext uri="{FF2B5EF4-FFF2-40B4-BE49-F238E27FC236}">
              <a16:creationId xmlns:a16="http://schemas.microsoft.com/office/drawing/2014/main" id="{00000000-0008-0000-0A00-000002000000}"/>
            </a:ext>
          </a:extLst>
        </xdr:cNvPr>
        <xdr:cNvSpPr/>
      </xdr:nvSpPr>
      <xdr:spPr>
        <a:xfrm>
          <a:off x="10010774" y="3209924"/>
          <a:ext cx="4238626" cy="1381125"/>
        </a:xfrm>
        <a:prstGeom prst="wedgeRoundRectCallout">
          <a:avLst>
            <a:gd name="adj1" fmla="val -15852"/>
            <a:gd name="adj2" fmla="val -23975"/>
            <a:gd name="adj3" fmla="val 16667"/>
          </a:avLst>
        </a:prstGeom>
        <a:gradFill flip="none" rotWithShape="1">
          <a:gsLst>
            <a:gs pos="0">
              <a:schemeClr val="bg2">
                <a:lumMod val="20000"/>
                <a:lumOff val="80000"/>
              </a:schemeClr>
            </a:gs>
            <a:gs pos="97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lang="fr-CA" sz="1100" u="sng">
              <a:solidFill>
                <a:schemeClr val="tx1"/>
              </a:solidFill>
            </a:rPr>
            <a:t>Que</a:t>
          </a:r>
          <a:r>
            <a:rPr lang="fr-CA" sz="1100" u="sng" baseline="0">
              <a:solidFill>
                <a:schemeClr val="tx1"/>
              </a:solidFill>
            </a:rPr>
            <a:t> doit-on inclure dans cet onglet ?</a:t>
          </a:r>
          <a:endParaRPr lang="fr-CA" sz="1100" u="sng">
            <a:solidFill>
              <a:schemeClr val="tx1"/>
            </a:solidFill>
          </a:endParaRPr>
        </a:p>
        <a:p>
          <a:pPr algn="l"/>
          <a:r>
            <a:rPr lang="fr-CA" sz="1100">
              <a:solidFill>
                <a:schemeClr val="tx1"/>
              </a:solidFill>
            </a:rPr>
            <a:t>Le poste d'émission 6 concerne les émissions liées à la production d'électricité</a:t>
          </a:r>
          <a:r>
            <a:rPr lang="fr-CA" sz="1100" baseline="0">
              <a:solidFill>
                <a:schemeClr val="tx1"/>
              </a:solidFill>
            </a:rPr>
            <a:t>. La méthode consiste à lister les compteurs d'électricité de votre entreprise et de récupérer les factures qui contiennent les données requises dans la présente section.</a:t>
          </a:r>
        </a:p>
      </xdr:txBody>
    </xdr:sp>
    <xdr:clientData/>
  </xdr:twoCellAnchor>
  <xdr:twoCellAnchor>
    <xdr:from>
      <xdr:col>3</xdr:col>
      <xdr:colOff>133349</xdr:colOff>
      <xdr:row>15</xdr:row>
      <xdr:rowOff>28575</xdr:rowOff>
    </xdr:from>
    <xdr:to>
      <xdr:col>3</xdr:col>
      <xdr:colOff>1914525</xdr:colOff>
      <xdr:row>19</xdr:row>
      <xdr:rowOff>28575</xdr:rowOff>
    </xdr:to>
    <xdr:sp macro="" textlink="">
      <xdr:nvSpPr>
        <xdr:cNvPr id="3" name="Bulle narrative : rectangle à coins arrondis 2">
          <a:extLst>
            <a:ext uri="{FF2B5EF4-FFF2-40B4-BE49-F238E27FC236}">
              <a16:creationId xmlns:a16="http://schemas.microsoft.com/office/drawing/2014/main" id="{00000000-0008-0000-0A00-000003000000}"/>
            </a:ext>
          </a:extLst>
        </xdr:cNvPr>
        <xdr:cNvSpPr/>
      </xdr:nvSpPr>
      <xdr:spPr>
        <a:xfrm>
          <a:off x="4048124" y="2876550"/>
          <a:ext cx="1781176" cy="590550"/>
        </a:xfrm>
        <a:prstGeom prst="wedgeRoundRectCallout">
          <a:avLst>
            <a:gd name="adj1" fmla="val 29934"/>
            <a:gd name="adj2" fmla="val -67145"/>
            <a:gd name="adj3" fmla="val 16667"/>
          </a:avLst>
        </a:prstGeom>
        <a:gradFill flip="none" rotWithShape="1">
          <a:gsLst>
            <a:gs pos="0">
              <a:schemeClr val="bg2">
                <a:lumMod val="20000"/>
                <a:lumOff val="80000"/>
              </a:schemeClr>
            </a:gs>
            <a:gs pos="97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lang="fr-CA" sz="1100">
              <a:solidFill>
                <a:schemeClr val="tx1"/>
              </a:solidFill>
            </a:rPr>
            <a:t>S'électionnez</a:t>
          </a:r>
          <a:r>
            <a:rPr lang="fr-CA" sz="1100" baseline="0">
              <a:solidFill>
                <a:schemeClr val="tx1"/>
              </a:solidFill>
            </a:rPr>
            <a:t> la localisation du bâtiment.</a:t>
          </a:r>
          <a:endParaRPr lang="fr-CA" sz="1100">
            <a:solidFill>
              <a:schemeClr val="tx1"/>
            </a:solidFill>
          </a:endParaRPr>
        </a:p>
      </xdr:txBody>
    </xdr:sp>
    <xdr:clientData/>
  </xdr:twoCellAnchor>
  <xdr:twoCellAnchor>
    <xdr:from>
      <xdr:col>3</xdr:col>
      <xdr:colOff>1552575</xdr:colOff>
      <xdr:row>29</xdr:row>
      <xdr:rowOff>47624</xdr:rowOff>
    </xdr:from>
    <xdr:to>
      <xdr:col>5</xdr:col>
      <xdr:colOff>133351</xdr:colOff>
      <xdr:row>31</xdr:row>
      <xdr:rowOff>28575</xdr:rowOff>
    </xdr:to>
    <xdr:sp macro="" textlink="">
      <xdr:nvSpPr>
        <xdr:cNvPr id="4" name="Bulle narrative : rectangle à coins arrondis 3">
          <a:extLst>
            <a:ext uri="{FF2B5EF4-FFF2-40B4-BE49-F238E27FC236}">
              <a16:creationId xmlns:a16="http://schemas.microsoft.com/office/drawing/2014/main" id="{00000000-0008-0000-0A00-000004000000}"/>
            </a:ext>
          </a:extLst>
        </xdr:cNvPr>
        <xdr:cNvSpPr/>
      </xdr:nvSpPr>
      <xdr:spPr>
        <a:xfrm>
          <a:off x="5467350" y="5314949"/>
          <a:ext cx="3228976" cy="361951"/>
        </a:xfrm>
        <a:prstGeom prst="wedgeRoundRectCallout">
          <a:avLst>
            <a:gd name="adj1" fmla="val 22502"/>
            <a:gd name="adj2" fmla="val -102465"/>
            <a:gd name="adj3" fmla="val 16667"/>
          </a:avLst>
        </a:prstGeom>
        <a:gradFill flip="none" rotWithShape="1">
          <a:gsLst>
            <a:gs pos="0">
              <a:schemeClr val="bg2">
                <a:lumMod val="20000"/>
                <a:lumOff val="80000"/>
              </a:schemeClr>
            </a:gs>
            <a:gs pos="97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lang="fr-CA" sz="1100">
              <a:solidFill>
                <a:schemeClr val="tx1"/>
              </a:solidFill>
            </a:rPr>
            <a:t>Inscrire le total d'électricité</a:t>
          </a:r>
          <a:r>
            <a:rPr lang="fr-CA" sz="1100" baseline="0">
              <a:solidFill>
                <a:schemeClr val="tx1"/>
              </a:solidFill>
            </a:rPr>
            <a:t> consommée [kWh].</a:t>
          </a:r>
          <a:endParaRPr lang="fr-CA" sz="1100">
            <a:solidFill>
              <a:schemeClr val="tx1"/>
            </a:solidFill>
          </a:endParaRPr>
        </a:p>
      </xdr:txBody>
    </xdr:sp>
    <xdr:clientData/>
  </xdr:twoCellAnchor>
  <xdr:twoCellAnchor>
    <xdr:from>
      <xdr:col>6</xdr:col>
      <xdr:colOff>19050</xdr:colOff>
      <xdr:row>4</xdr:row>
      <xdr:rowOff>19050</xdr:rowOff>
    </xdr:from>
    <xdr:to>
      <xdr:col>6</xdr:col>
      <xdr:colOff>657225</xdr:colOff>
      <xdr:row>4</xdr:row>
      <xdr:rowOff>171450</xdr:rowOff>
    </xdr:to>
    <xdr:sp macro="" textlink="">
      <xdr:nvSpPr>
        <xdr:cNvPr id="5" name="Button 4" hidden="1">
          <a:extLst>
            <a:ext uri="{63B3BB69-23CF-44E3-9099-C40C66FF867C}">
              <a14:compatExt xmlns:a14="http://schemas.microsoft.com/office/drawing/2010/main" spid="_x0000_s72708"/>
            </a:ext>
            <a:ext uri="{FF2B5EF4-FFF2-40B4-BE49-F238E27FC236}">
              <a16:creationId xmlns:a16="http://schemas.microsoft.com/office/drawing/2014/main" id="{00000000-0008-0000-0A00-000005000000}"/>
            </a:ext>
          </a:extLst>
        </xdr:cNvPr>
        <xdr:cNvSpPr/>
      </xdr:nvSpPr>
      <xdr:spPr bwMode="auto">
        <a:xfrm>
          <a:off x="8334375" y="723900"/>
          <a:ext cx="638175" cy="15240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Ajouter</a:t>
          </a:r>
        </a:p>
      </xdr:txBody>
    </xdr:sp>
    <xdr:clientData fPrintsWithSheet="0"/>
  </xdr:twoCellAnchor>
  <mc:AlternateContent xmlns:mc="http://schemas.openxmlformats.org/markup-compatibility/2006">
    <mc:Choice xmlns:a14="http://schemas.microsoft.com/office/drawing/2010/main" Requires="a14">
      <xdr:twoCellAnchor>
        <xdr:from>
          <xdr:col>6</xdr:col>
          <xdr:colOff>95250</xdr:colOff>
          <xdr:row>4</xdr:row>
          <xdr:rowOff>19050</xdr:rowOff>
        </xdr:from>
        <xdr:to>
          <xdr:col>6</xdr:col>
          <xdr:colOff>733425</xdr:colOff>
          <xdr:row>4</xdr:row>
          <xdr:rowOff>171450</xdr:rowOff>
        </xdr:to>
        <xdr:sp macro="" textlink="">
          <xdr:nvSpPr>
            <xdr:cNvPr id="106505" name="Button 9" hidden="1">
              <a:extLst>
                <a:ext uri="{63B3BB69-23CF-44E3-9099-C40C66FF867C}">
                  <a14:compatExt spid="_x0000_s106505"/>
                </a:ext>
                <a:ext uri="{FF2B5EF4-FFF2-40B4-BE49-F238E27FC236}">
                  <a16:creationId xmlns:a16="http://schemas.microsoft.com/office/drawing/2014/main" id="{00000000-0008-0000-0A00-000009A0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Ajouter</a:t>
              </a:r>
            </a:p>
          </xdr:txBody>
        </xdr:sp>
        <xdr:clientData fPrintsWithSheet="0"/>
      </xdr:twoCellAnchor>
    </mc:Choice>
    <mc:Fallback/>
  </mc:AlternateContent>
  <xdr:twoCellAnchor>
    <xdr:from>
      <xdr:col>7</xdr:col>
      <xdr:colOff>171450</xdr:colOff>
      <xdr:row>0</xdr:row>
      <xdr:rowOff>104775</xdr:rowOff>
    </xdr:from>
    <xdr:to>
      <xdr:col>10</xdr:col>
      <xdr:colOff>485775</xdr:colOff>
      <xdr:row>5</xdr:row>
      <xdr:rowOff>38100</xdr:rowOff>
    </xdr:to>
    <xdr:sp macro="" textlink="">
      <xdr:nvSpPr>
        <xdr:cNvPr id="6" name="Bulle narrative : rectangle à coins arrondis 5">
          <a:extLst>
            <a:ext uri="{FF2B5EF4-FFF2-40B4-BE49-F238E27FC236}">
              <a16:creationId xmlns:a16="http://schemas.microsoft.com/office/drawing/2014/main" id="{00000000-0008-0000-0A00-000006000000}"/>
            </a:ext>
          </a:extLst>
        </xdr:cNvPr>
        <xdr:cNvSpPr/>
      </xdr:nvSpPr>
      <xdr:spPr>
        <a:xfrm>
          <a:off x="8886825" y="104775"/>
          <a:ext cx="2371725" cy="800100"/>
        </a:xfrm>
        <a:prstGeom prst="wedgeRoundRectCallout">
          <a:avLst>
            <a:gd name="adj1" fmla="val -63877"/>
            <a:gd name="adj2" fmla="val 27641"/>
            <a:gd name="adj3" fmla="val 16667"/>
          </a:avLst>
        </a:prstGeom>
        <a:gradFill flip="none" rotWithShape="1">
          <a:gsLst>
            <a:gs pos="0">
              <a:schemeClr val="bg2">
                <a:lumMod val="20000"/>
                <a:lumOff val="80000"/>
              </a:schemeClr>
            </a:gs>
            <a:gs pos="97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lang="fr-CA" sz="1100">
              <a:solidFill>
                <a:schemeClr val="tx1"/>
              </a:solidFill>
            </a:rPr>
            <a:t>S'il vous manque des lignes, entrez le nombre de lignes que vous souhaitez ajouter et appuyez sur "Ajouter".</a:t>
          </a:r>
        </a:p>
      </xdr:txBody>
    </xdr:sp>
    <xdr:clientData/>
  </xdr:twoCellAnchor>
  <xdr:twoCellAnchor>
    <xdr:from>
      <xdr:col>5</xdr:col>
      <xdr:colOff>200025</xdr:colOff>
      <xdr:row>29</xdr:row>
      <xdr:rowOff>114299</xdr:rowOff>
    </xdr:from>
    <xdr:to>
      <xdr:col>10</xdr:col>
      <xdr:colOff>571500</xdr:colOff>
      <xdr:row>37</xdr:row>
      <xdr:rowOff>114300</xdr:rowOff>
    </xdr:to>
    <xdr:sp macro="" textlink="">
      <xdr:nvSpPr>
        <xdr:cNvPr id="8" name="Bulle narrative : rectangle à coins arrondis 7">
          <a:extLst>
            <a:ext uri="{FF2B5EF4-FFF2-40B4-BE49-F238E27FC236}">
              <a16:creationId xmlns:a16="http://schemas.microsoft.com/office/drawing/2014/main" id="{00000000-0008-0000-0A00-000008000000}"/>
            </a:ext>
          </a:extLst>
        </xdr:cNvPr>
        <xdr:cNvSpPr/>
      </xdr:nvSpPr>
      <xdr:spPr>
        <a:xfrm>
          <a:off x="8763000" y="5381624"/>
          <a:ext cx="3695700" cy="1524001"/>
        </a:xfrm>
        <a:prstGeom prst="wedgeRoundRectCallout">
          <a:avLst>
            <a:gd name="adj1" fmla="val -33081"/>
            <a:gd name="adj2" fmla="val -71997"/>
            <a:gd name="adj3" fmla="val 16667"/>
          </a:avLst>
        </a:prstGeom>
        <a:gradFill flip="none" rotWithShape="1">
          <a:gsLst>
            <a:gs pos="0">
              <a:schemeClr val="bg2">
                <a:lumMod val="20000"/>
                <a:lumOff val="80000"/>
              </a:schemeClr>
            </a:gs>
            <a:gs pos="97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l"/>
          <a:r>
            <a:rPr lang="fr-CA" sz="1100" u="sng">
              <a:solidFill>
                <a:schemeClr val="tx1"/>
              </a:solidFill>
            </a:rPr>
            <a:t>À quoi ça sert ?</a:t>
          </a:r>
        </a:p>
        <a:p>
          <a:pPr algn="l"/>
          <a:r>
            <a:rPr lang="fr-CA" sz="1100">
              <a:solidFill>
                <a:schemeClr val="tx1"/>
              </a:solidFill>
            </a:rPr>
            <a:t>Les références</a:t>
          </a:r>
          <a:r>
            <a:rPr lang="fr-CA" sz="1100" baseline="0">
              <a:solidFill>
                <a:schemeClr val="tx1"/>
              </a:solidFill>
            </a:rPr>
            <a:t> sont un moyen de retracer les données lors d'une certification ou d'une vérification de l'inventaire.</a:t>
          </a:r>
          <a:br>
            <a:rPr lang="fr-CA" sz="1100" baseline="0">
              <a:solidFill>
                <a:schemeClr val="tx1"/>
              </a:solidFill>
            </a:rPr>
          </a:br>
          <a:r>
            <a:rPr lang="fr-CA" sz="1100" i="0" u="sng" baseline="0">
              <a:solidFill>
                <a:schemeClr val="tx1"/>
              </a:solidFill>
            </a:rPr>
            <a:t>Inscrivez votre référence dans l'onglet "Références" et indiquez ici le numéro associé à cette référence.</a:t>
          </a:r>
          <a:endParaRPr lang="fr-CA" sz="1100" i="0" u="sng">
            <a:solidFill>
              <a:schemeClr val="tx1"/>
            </a:solidFill>
          </a:endParaRPr>
        </a:p>
      </xdr:txBody>
    </xdr:sp>
    <xdr:clientData/>
  </xdr:twoCellAnchor>
  <xdr:twoCellAnchor>
    <xdr:from>
      <xdr:col>6</xdr:col>
      <xdr:colOff>19050</xdr:colOff>
      <xdr:row>17</xdr:row>
      <xdr:rowOff>19050</xdr:rowOff>
    </xdr:from>
    <xdr:to>
      <xdr:col>6</xdr:col>
      <xdr:colOff>657225</xdr:colOff>
      <xdr:row>17</xdr:row>
      <xdr:rowOff>171450</xdr:rowOff>
    </xdr:to>
    <xdr:sp macro="" textlink="">
      <xdr:nvSpPr>
        <xdr:cNvPr id="7" name="Button 4" hidden="1">
          <a:extLst>
            <a:ext uri="{63B3BB69-23CF-44E3-9099-C40C66FF867C}">
              <a14:compatExt xmlns:a14="http://schemas.microsoft.com/office/drawing/2010/main" spid="_x0000_s72708"/>
            </a:ext>
            <a:ext uri="{FF2B5EF4-FFF2-40B4-BE49-F238E27FC236}">
              <a16:creationId xmlns:a16="http://schemas.microsoft.com/office/drawing/2014/main" id="{00000000-0008-0000-0A00-000007000000}"/>
            </a:ext>
          </a:extLst>
        </xdr:cNvPr>
        <xdr:cNvSpPr/>
      </xdr:nvSpPr>
      <xdr:spPr bwMode="auto">
        <a:xfrm>
          <a:off x="7886700" y="695325"/>
          <a:ext cx="638175" cy="15240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Ajouter</a:t>
          </a:r>
        </a:p>
      </xdr:txBody>
    </xdr:sp>
    <xdr:clientData fPrintsWithSheet="0"/>
  </xdr:twoCellAnchor>
  <mc:AlternateContent xmlns:mc="http://schemas.openxmlformats.org/markup-compatibility/2006">
    <mc:Choice xmlns:a14="http://schemas.microsoft.com/office/drawing/2010/main" Requires="a14">
      <xdr:twoCellAnchor>
        <xdr:from>
          <xdr:col>6</xdr:col>
          <xdr:colOff>95250</xdr:colOff>
          <xdr:row>17</xdr:row>
          <xdr:rowOff>19050</xdr:rowOff>
        </xdr:from>
        <xdr:to>
          <xdr:col>6</xdr:col>
          <xdr:colOff>733425</xdr:colOff>
          <xdr:row>17</xdr:row>
          <xdr:rowOff>171450</xdr:rowOff>
        </xdr:to>
        <xdr:sp macro="" textlink="">
          <xdr:nvSpPr>
            <xdr:cNvPr id="106507" name="Button 11" hidden="1">
              <a:extLst>
                <a:ext uri="{63B3BB69-23CF-44E3-9099-C40C66FF867C}">
                  <a14:compatExt spid="_x0000_s106507"/>
                </a:ext>
                <a:ext uri="{FF2B5EF4-FFF2-40B4-BE49-F238E27FC236}">
                  <a16:creationId xmlns:a16="http://schemas.microsoft.com/office/drawing/2014/main" id="{00000000-0008-0000-0A00-00000BA0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Ajouter</a:t>
              </a:r>
            </a:p>
          </xdr:txBody>
        </xdr:sp>
        <xdr:clientData fPrintsWithSheet="0"/>
      </xdr:twoCellAnchor>
    </mc:Choice>
    <mc:Fallback/>
  </mc:AlternateContent>
  <xdr:twoCellAnchor>
    <xdr:from>
      <xdr:col>1</xdr:col>
      <xdr:colOff>514350</xdr:colOff>
      <xdr:row>15</xdr:row>
      <xdr:rowOff>85725</xdr:rowOff>
    </xdr:from>
    <xdr:to>
      <xdr:col>2</xdr:col>
      <xdr:colOff>1771650</xdr:colOff>
      <xdr:row>19</xdr:row>
      <xdr:rowOff>180975</xdr:rowOff>
    </xdr:to>
    <xdr:sp macro="" textlink="">
      <xdr:nvSpPr>
        <xdr:cNvPr id="9" name="Bulle narrative : rectangle à coins arrondis 8">
          <a:extLst>
            <a:ext uri="{FF2B5EF4-FFF2-40B4-BE49-F238E27FC236}">
              <a16:creationId xmlns:a16="http://schemas.microsoft.com/office/drawing/2014/main" id="{00000000-0008-0000-0A00-000009000000}"/>
            </a:ext>
          </a:extLst>
        </xdr:cNvPr>
        <xdr:cNvSpPr/>
      </xdr:nvSpPr>
      <xdr:spPr>
        <a:xfrm>
          <a:off x="800100" y="2933700"/>
          <a:ext cx="2428875" cy="685800"/>
        </a:xfrm>
        <a:prstGeom prst="wedgeRoundRectCallout">
          <a:avLst>
            <a:gd name="adj1" fmla="val 23379"/>
            <a:gd name="adj2" fmla="val -61789"/>
            <a:gd name="adj3" fmla="val 16667"/>
          </a:avLst>
        </a:prstGeom>
        <a:gradFill flip="none" rotWithShape="1">
          <a:gsLst>
            <a:gs pos="0">
              <a:schemeClr val="bg2">
                <a:lumMod val="20000"/>
                <a:lumOff val="80000"/>
              </a:schemeClr>
            </a:gs>
            <a:gs pos="100000">
              <a:schemeClr val="bg2">
                <a:lumMod val="40000"/>
                <a:lumOff val="60000"/>
              </a:schemeClr>
            </a:gs>
          </a:gsLst>
          <a:path path="circle">
            <a:fillToRect l="50000" t="50000" r="50000" b="50000"/>
          </a:path>
          <a:tileRect/>
        </a:gradFill>
        <a:ln w="19050">
          <a:solidFill>
            <a:srgbClr val="93BEE9"/>
          </a:solidFill>
        </a:ln>
        <a:effectLst>
          <a:outerShdw blurRad="50800" dist="38100" dir="2700000" algn="t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lang="fr-CA" sz="1100">
              <a:solidFill>
                <a:schemeClr val="tx1"/>
              </a:solidFill>
            </a:rPr>
            <a:t>Inscrivez la liste des</a:t>
          </a:r>
          <a:r>
            <a:rPr lang="fr-CA" sz="1100" baseline="0">
              <a:solidFill>
                <a:schemeClr val="tx1"/>
              </a:solidFill>
            </a:rPr>
            <a:t> compteurs d'électricité sous la responsabilité de l'organisation.</a:t>
          </a:r>
          <a:endParaRPr lang="fr-CA" sz="1100">
            <a:solidFill>
              <a:schemeClr val="tx1"/>
            </a:solidFill>
          </a:endParaRPr>
        </a:p>
      </xdr:txBody>
    </xdr:sp>
    <xdr:clientData/>
  </xdr:twoCellAnchor>
  <xdr:twoCellAnchor>
    <xdr:from>
      <xdr:col>2</xdr:col>
      <xdr:colOff>66675</xdr:colOff>
      <xdr:row>28</xdr:row>
      <xdr:rowOff>152400</xdr:rowOff>
    </xdr:from>
    <xdr:to>
      <xdr:col>3</xdr:col>
      <xdr:colOff>314325</xdr:colOff>
      <xdr:row>32</xdr:row>
      <xdr:rowOff>142875</xdr:rowOff>
    </xdr:to>
    <xdr:sp macro="" textlink="">
      <xdr:nvSpPr>
        <xdr:cNvPr id="10" name="Bulle narrative : rectangle à coins arrondis 9">
          <a:extLst>
            <a:ext uri="{FF2B5EF4-FFF2-40B4-BE49-F238E27FC236}">
              <a16:creationId xmlns:a16="http://schemas.microsoft.com/office/drawing/2014/main" id="{00000000-0008-0000-0A00-00000A000000}"/>
            </a:ext>
          </a:extLst>
        </xdr:cNvPr>
        <xdr:cNvSpPr/>
      </xdr:nvSpPr>
      <xdr:spPr>
        <a:xfrm>
          <a:off x="1524000" y="5219700"/>
          <a:ext cx="2705100" cy="762000"/>
        </a:xfrm>
        <a:prstGeom prst="wedgeRoundRectCallout">
          <a:avLst>
            <a:gd name="adj1" fmla="val -24480"/>
            <a:gd name="adj2" fmla="val -67469"/>
            <a:gd name="adj3" fmla="val 16667"/>
          </a:avLst>
        </a:prstGeom>
        <a:gradFill flip="none" rotWithShape="1">
          <a:gsLst>
            <a:gs pos="0">
              <a:schemeClr val="bg2">
                <a:lumMod val="20000"/>
                <a:lumOff val="80000"/>
              </a:schemeClr>
            </a:gs>
            <a:gs pos="100000">
              <a:schemeClr val="bg2">
                <a:lumMod val="40000"/>
                <a:lumOff val="60000"/>
              </a:schemeClr>
            </a:gs>
          </a:gsLst>
          <a:path path="circle">
            <a:fillToRect l="50000" t="50000" r="50000" b="50000"/>
          </a:path>
          <a:tileRect/>
        </a:gradFill>
        <a:ln w="19050">
          <a:solidFill>
            <a:srgbClr val="93BEE9"/>
          </a:solidFill>
        </a:ln>
        <a:effectLst>
          <a:outerShdw blurRad="50800" dist="38100" dir="2700000" algn="t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lang="fr-CA" sz="1100">
              <a:solidFill>
                <a:schemeClr val="tx1"/>
              </a:solidFill>
            </a:rPr>
            <a:t>Sélectionnez</a:t>
          </a:r>
          <a:r>
            <a:rPr lang="fr-CA" sz="1100" baseline="0">
              <a:solidFill>
                <a:schemeClr val="tx1"/>
              </a:solidFill>
            </a:rPr>
            <a:t> le compteur listé ci-dessus pour y associer la quantité d'électricité d'un reçu ou d'une facture.</a:t>
          </a:r>
          <a:endParaRPr lang="fr-CA" sz="1100">
            <a:solidFill>
              <a:schemeClr val="tx1"/>
            </a:solidFill>
          </a:endParaRP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4</xdr:row>
          <xdr:rowOff>0</xdr:rowOff>
        </xdr:from>
        <xdr:to>
          <xdr:col>2</xdr:col>
          <xdr:colOff>828675</xdr:colOff>
          <xdr:row>5</xdr:row>
          <xdr:rowOff>28575</xdr:rowOff>
        </xdr:to>
        <xdr:sp macro="" textlink="">
          <xdr:nvSpPr>
            <xdr:cNvPr id="164865" name="Button 1" hidden="1">
              <a:extLst>
                <a:ext uri="{63B3BB69-23CF-44E3-9099-C40C66FF867C}">
                  <a14:compatExt spid="_x0000_s164865"/>
                </a:ext>
                <a:ext uri="{FF2B5EF4-FFF2-40B4-BE49-F238E27FC236}">
                  <a16:creationId xmlns:a16="http://schemas.microsoft.com/office/drawing/2014/main" id="{00000000-0008-0000-0B00-0000018402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981075</xdr:colOff>
          <xdr:row>4</xdr:row>
          <xdr:rowOff>0</xdr:rowOff>
        </xdr:from>
        <xdr:to>
          <xdr:col>3</xdr:col>
          <xdr:colOff>1047750</xdr:colOff>
          <xdr:row>5</xdr:row>
          <xdr:rowOff>9525</xdr:rowOff>
        </xdr:to>
        <xdr:sp macro="" textlink="">
          <xdr:nvSpPr>
            <xdr:cNvPr id="164866" name="Check Box 2" hidden="1">
              <a:extLst>
                <a:ext uri="{63B3BB69-23CF-44E3-9099-C40C66FF867C}">
                  <a14:compatExt spid="_x0000_s164866"/>
                </a:ext>
                <a:ext uri="{FF2B5EF4-FFF2-40B4-BE49-F238E27FC236}">
                  <a16:creationId xmlns:a16="http://schemas.microsoft.com/office/drawing/2014/main" id="{00000000-0008-0000-0B00-000002840200}"/>
                </a:ext>
              </a:extLst>
            </xdr:cNvPr>
            <xdr:cNvSpPr/>
          </xdr:nvSpPr>
          <xdr:spPr bwMode="auto">
            <a:xfrm>
              <a:off x="0" y="0"/>
              <a:ext cx="0" cy="0"/>
            </a:xfrm>
            <a:prstGeom prst="rect">
              <a:avLst/>
            </a:prstGeom>
            <a:noFill/>
            <a:ln>
              <a:noFill/>
            </a:ln>
            <a:extLst>
              <a:ext uri="{909E8E84-426E-40DD-AFC4-6F175D3DCCD1}">
                <a14:hiddenFill>
                  <a:solidFill>
                    <a:srgbClr val="4583B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xdr:twoCellAnchor>
    <xdr:from>
      <xdr:col>3</xdr:col>
      <xdr:colOff>971550</xdr:colOff>
      <xdr:row>5</xdr:row>
      <xdr:rowOff>19050</xdr:rowOff>
    </xdr:from>
    <xdr:to>
      <xdr:col>7</xdr:col>
      <xdr:colOff>352425</xdr:colOff>
      <xdr:row>17</xdr:row>
      <xdr:rowOff>9525</xdr:rowOff>
    </xdr:to>
    <xdr:sp macro="" textlink="">
      <xdr:nvSpPr>
        <xdr:cNvPr id="2" name="Bulle narrative : rectangle à coins arrondis 1">
          <a:extLst>
            <a:ext uri="{FF2B5EF4-FFF2-40B4-BE49-F238E27FC236}">
              <a16:creationId xmlns:a16="http://schemas.microsoft.com/office/drawing/2014/main" id="{00000000-0008-0000-0B00-000002000000}"/>
            </a:ext>
          </a:extLst>
        </xdr:cNvPr>
        <xdr:cNvSpPr/>
      </xdr:nvSpPr>
      <xdr:spPr>
        <a:xfrm>
          <a:off x="2428875" y="866775"/>
          <a:ext cx="4486275" cy="2171700"/>
        </a:xfrm>
        <a:prstGeom prst="wedgeRoundRectCallout">
          <a:avLst>
            <a:gd name="adj1" fmla="val -34581"/>
            <a:gd name="adj2" fmla="val -59799"/>
            <a:gd name="adj3" fmla="val 16667"/>
          </a:avLst>
        </a:prstGeom>
        <a:gradFill flip="none" rotWithShape="1">
          <a:gsLst>
            <a:gs pos="0">
              <a:schemeClr val="bg2">
                <a:lumMod val="20000"/>
                <a:lumOff val="80000"/>
              </a:schemeClr>
            </a:gs>
            <a:gs pos="97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lang="fr-CA" sz="1100" u="sng">
              <a:solidFill>
                <a:schemeClr val="tx1"/>
              </a:solidFill>
            </a:rPr>
            <a:t>Que</a:t>
          </a:r>
          <a:r>
            <a:rPr lang="fr-CA" sz="1100" u="sng" baseline="0">
              <a:solidFill>
                <a:schemeClr val="tx1"/>
              </a:solidFill>
            </a:rPr>
            <a:t> doit-on inclure dans cet onglet ?</a:t>
          </a:r>
          <a:endParaRPr lang="fr-CA" sz="1100" u="sng">
            <a:solidFill>
              <a:schemeClr val="tx1"/>
            </a:solidFill>
          </a:endParaRPr>
        </a:p>
        <a:p>
          <a:pPr algn="l"/>
          <a:r>
            <a:rPr lang="fr-CA" sz="1100">
              <a:solidFill>
                <a:schemeClr val="tx1"/>
              </a:solidFill>
            </a:rPr>
            <a:t>Il</a:t>
          </a:r>
          <a:r>
            <a:rPr lang="fr-CA" sz="1100" baseline="0">
              <a:solidFill>
                <a:schemeClr val="tx1"/>
              </a:solidFill>
            </a:rPr>
            <a:t> s'agit ici des émissions liées à la production d'une énergie importée autre que l'électricité. Il peut être question de génération de vapeur, d'un réseau de chaleur ou de refroidissement, d'air comprimé, etc.</a:t>
          </a:r>
        </a:p>
        <a:p>
          <a:pPr algn="l"/>
          <a:endParaRPr lang="fr-CA" sz="1100" baseline="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100" b="1">
              <a:solidFill>
                <a:schemeClr val="tx1"/>
              </a:solidFill>
              <a:effectLst/>
              <a:latin typeface="+mn-lt"/>
              <a:ea typeface="+mn-ea"/>
              <a:cs typeface="+mn-cs"/>
            </a:rPr>
            <a:t>Si</a:t>
          </a:r>
          <a:r>
            <a:rPr lang="fr-CA" sz="1100" b="1" baseline="0">
              <a:solidFill>
                <a:schemeClr val="tx1"/>
              </a:solidFill>
              <a:effectLst/>
              <a:latin typeface="+mn-lt"/>
              <a:ea typeface="+mn-ea"/>
              <a:cs typeface="+mn-cs"/>
            </a:rPr>
            <a:t> vous souhaitez compléter votre inventaire afin de répondre aux exigences de la norme ISO 14064-1, l</a:t>
          </a:r>
          <a:r>
            <a:rPr lang="fr-CA" sz="1100" b="1">
              <a:solidFill>
                <a:schemeClr val="tx1"/>
              </a:solidFill>
              <a:effectLst/>
              <a:latin typeface="+mn-lt"/>
              <a:ea typeface="+mn-ea"/>
              <a:cs typeface="+mn-cs"/>
            </a:rPr>
            <a:t>e contenu de cet onglet doit être adapté aux importations d'énergies de </a:t>
          </a:r>
          <a:r>
            <a:rPr lang="fr-CA" sz="1100" b="1" baseline="0">
              <a:solidFill>
                <a:schemeClr val="tx1"/>
              </a:solidFill>
              <a:effectLst/>
              <a:latin typeface="+mn-lt"/>
              <a:ea typeface="+mn-ea"/>
              <a:cs typeface="+mn-cs"/>
            </a:rPr>
            <a:t>votre organisation. </a:t>
          </a:r>
          <a:endParaRPr lang="fr-CA">
            <a:solidFill>
              <a:schemeClr val="tx1"/>
            </a:solidFill>
            <a:effectLst/>
          </a:endParaRPr>
        </a:p>
        <a:p>
          <a:pPr eaLnBrk="1" fontAlgn="auto" latinLnBrk="0" hangingPunct="1"/>
          <a:endParaRPr lang="fr-CA">
            <a:solidFill>
              <a:schemeClr val="tx1"/>
            </a:solidFill>
            <a:effectLst/>
          </a:endParaRPr>
        </a:p>
        <a:p>
          <a:pPr eaLnBrk="1" fontAlgn="auto" latinLnBrk="0" hangingPunct="1"/>
          <a:r>
            <a:rPr lang="fr-CA" sz="1100" b="1" baseline="0">
              <a:solidFill>
                <a:schemeClr val="tx1"/>
              </a:solidFill>
              <a:effectLst/>
              <a:latin typeface="+mn-lt"/>
              <a:ea typeface="+mn-ea"/>
              <a:cs typeface="+mn-cs"/>
            </a:rPr>
            <a:t>Contactez-nous. </a:t>
          </a:r>
          <a:endParaRPr lang="fr-CA">
            <a:solidFill>
              <a:schemeClr val="tx1"/>
            </a:solidFill>
            <a:effectLst/>
          </a:endParaRPr>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3</xdr:row>
          <xdr:rowOff>95250</xdr:rowOff>
        </xdr:from>
        <xdr:to>
          <xdr:col>2</xdr:col>
          <xdr:colOff>57150</xdr:colOff>
          <xdr:row>5</xdr:row>
          <xdr:rowOff>19050</xdr:rowOff>
        </xdr:to>
        <xdr:sp macro="" textlink="">
          <xdr:nvSpPr>
            <xdr:cNvPr id="108545" name="Button 1" hidden="1">
              <a:extLst>
                <a:ext uri="{63B3BB69-23CF-44E3-9099-C40C66FF867C}">
                  <a14:compatExt spid="_x0000_s108545"/>
                </a:ext>
                <a:ext uri="{FF2B5EF4-FFF2-40B4-BE49-F238E27FC236}">
                  <a16:creationId xmlns:a16="http://schemas.microsoft.com/office/drawing/2014/main" id="{00000000-0008-0000-0C00-000001A8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xdr:twoCellAnchor>
    <xdr:from>
      <xdr:col>4</xdr:col>
      <xdr:colOff>1314449</xdr:colOff>
      <xdr:row>4</xdr:row>
      <xdr:rowOff>38100</xdr:rowOff>
    </xdr:from>
    <xdr:to>
      <xdr:col>6</xdr:col>
      <xdr:colOff>1285874</xdr:colOff>
      <xdr:row>8</xdr:row>
      <xdr:rowOff>38100</xdr:rowOff>
    </xdr:to>
    <xdr:sp macro="" textlink="">
      <xdr:nvSpPr>
        <xdr:cNvPr id="2" name="Bulle narrative : rectangle à coins arrondis 1">
          <a:extLst>
            <a:ext uri="{FF2B5EF4-FFF2-40B4-BE49-F238E27FC236}">
              <a16:creationId xmlns:a16="http://schemas.microsoft.com/office/drawing/2014/main" id="{00000000-0008-0000-0C00-000002000000}"/>
            </a:ext>
          </a:extLst>
        </xdr:cNvPr>
        <xdr:cNvSpPr/>
      </xdr:nvSpPr>
      <xdr:spPr>
        <a:xfrm>
          <a:off x="7677149" y="742950"/>
          <a:ext cx="2600325" cy="933450"/>
        </a:xfrm>
        <a:prstGeom prst="wedgeRoundRectCallout">
          <a:avLst>
            <a:gd name="adj1" fmla="val -40564"/>
            <a:gd name="adj2" fmla="val -65498"/>
            <a:gd name="adj3" fmla="val 16667"/>
          </a:avLst>
        </a:prstGeom>
        <a:gradFill flip="none" rotWithShape="1">
          <a:gsLst>
            <a:gs pos="0">
              <a:schemeClr val="bg2">
                <a:lumMod val="20000"/>
                <a:lumOff val="80000"/>
              </a:schemeClr>
            </a:gs>
            <a:gs pos="97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r>
            <a:rPr lang="fr-CA" sz="1100">
              <a:solidFill>
                <a:schemeClr val="tx1"/>
              </a:solidFill>
            </a:rPr>
            <a:t>Le</a:t>
          </a:r>
          <a:r>
            <a:rPr lang="fr-CA" sz="1100" baseline="0">
              <a:solidFill>
                <a:schemeClr val="tx1"/>
              </a:solidFill>
            </a:rPr>
            <a:t> poste d'émission </a:t>
          </a:r>
          <a:r>
            <a:rPr lang="fr-CA" sz="1100">
              <a:solidFill>
                <a:schemeClr val="tx1"/>
              </a:solidFill>
            </a:rPr>
            <a:t>8 se calcule automatiquement à partir des données des</a:t>
          </a:r>
          <a:r>
            <a:rPr lang="fr-CA" sz="1100" baseline="0">
              <a:solidFill>
                <a:schemeClr val="tx1"/>
              </a:solidFill>
            </a:rPr>
            <a:t> autres sources. Aucune action n'est requise dans cet onglet.</a:t>
          </a:r>
          <a:endParaRPr lang="fr-CA"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200025</xdr:colOff>
          <xdr:row>4</xdr:row>
          <xdr:rowOff>0</xdr:rowOff>
        </xdr:from>
        <xdr:to>
          <xdr:col>2</xdr:col>
          <xdr:colOff>1352550</xdr:colOff>
          <xdr:row>5</xdr:row>
          <xdr:rowOff>9525</xdr:rowOff>
        </xdr:to>
        <xdr:sp macro="" textlink="">
          <xdr:nvSpPr>
            <xdr:cNvPr id="108546" name="Check Box 2" hidden="1">
              <a:extLst>
                <a:ext uri="{63B3BB69-23CF-44E3-9099-C40C66FF867C}">
                  <a14:compatExt spid="_x0000_s108546"/>
                </a:ext>
                <a:ext uri="{FF2B5EF4-FFF2-40B4-BE49-F238E27FC236}">
                  <a16:creationId xmlns:a16="http://schemas.microsoft.com/office/drawing/2014/main" id="{00000000-0008-0000-0C00-000002A80100}"/>
                </a:ext>
              </a:extLst>
            </xdr:cNvPr>
            <xdr:cNvSpPr/>
          </xdr:nvSpPr>
          <xdr:spPr bwMode="auto">
            <a:xfrm>
              <a:off x="0" y="0"/>
              <a:ext cx="0" cy="0"/>
            </a:xfrm>
            <a:prstGeom prst="rect">
              <a:avLst/>
            </a:prstGeom>
            <a:noFill/>
            <a:ln>
              <a:noFill/>
            </a:ln>
            <a:extLst>
              <a:ext uri="{909E8E84-426E-40DD-AFC4-6F175D3DCCD1}">
                <a14:hiddenFill>
                  <a:solidFill>
                    <a:srgbClr val="4583B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4</xdr:row>
          <xdr:rowOff>0</xdr:rowOff>
        </xdr:from>
        <xdr:to>
          <xdr:col>1</xdr:col>
          <xdr:colOff>828675</xdr:colOff>
          <xdr:row>5</xdr:row>
          <xdr:rowOff>28575</xdr:rowOff>
        </xdr:to>
        <xdr:sp macro="" textlink="">
          <xdr:nvSpPr>
            <xdr:cNvPr id="165889" name="Button 1" hidden="1">
              <a:extLst>
                <a:ext uri="{63B3BB69-23CF-44E3-9099-C40C66FF867C}">
                  <a14:compatExt spid="_x0000_s165889"/>
                </a:ext>
                <a:ext uri="{FF2B5EF4-FFF2-40B4-BE49-F238E27FC236}">
                  <a16:creationId xmlns:a16="http://schemas.microsoft.com/office/drawing/2014/main" id="{00000000-0008-0000-0D00-0000018802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4</xdr:row>
          <xdr:rowOff>0</xdr:rowOff>
        </xdr:from>
        <xdr:to>
          <xdr:col>1</xdr:col>
          <xdr:colOff>2133600</xdr:colOff>
          <xdr:row>5</xdr:row>
          <xdr:rowOff>9525</xdr:rowOff>
        </xdr:to>
        <xdr:sp macro="" textlink="">
          <xdr:nvSpPr>
            <xdr:cNvPr id="165890" name="Check Box 2" hidden="1">
              <a:extLst>
                <a:ext uri="{63B3BB69-23CF-44E3-9099-C40C66FF867C}">
                  <a14:compatExt spid="_x0000_s165890"/>
                </a:ext>
                <a:ext uri="{FF2B5EF4-FFF2-40B4-BE49-F238E27FC236}">
                  <a16:creationId xmlns:a16="http://schemas.microsoft.com/office/drawing/2014/main" id="{00000000-0008-0000-0D00-000002880200}"/>
                </a:ext>
              </a:extLst>
            </xdr:cNvPr>
            <xdr:cNvSpPr/>
          </xdr:nvSpPr>
          <xdr:spPr bwMode="auto">
            <a:xfrm>
              <a:off x="0" y="0"/>
              <a:ext cx="0" cy="0"/>
            </a:xfrm>
            <a:prstGeom prst="rect">
              <a:avLst/>
            </a:prstGeom>
            <a:noFill/>
            <a:ln>
              <a:noFill/>
            </a:ln>
            <a:extLst>
              <a:ext uri="{909E8E84-426E-40DD-AFC4-6F175D3DCCD1}">
                <a14:hiddenFill>
                  <a:solidFill>
                    <a:srgbClr val="4583B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xdr:twoCellAnchor>
    <xdr:from>
      <xdr:col>1</xdr:col>
      <xdr:colOff>571500</xdr:colOff>
      <xdr:row>6</xdr:row>
      <xdr:rowOff>180975</xdr:rowOff>
    </xdr:from>
    <xdr:to>
      <xdr:col>5</xdr:col>
      <xdr:colOff>285750</xdr:colOff>
      <xdr:row>15</xdr:row>
      <xdr:rowOff>142874</xdr:rowOff>
    </xdr:to>
    <xdr:sp macro="" textlink="">
      <xdr:nvSpPr>
        <xdr:cNvPr id="2" name="Bulle narrative : rectangle à coins arrondis 1">
          <a:extLst>
            <a:ext uri="{FF2B5EF4-FFF2-40B4-BE49-F238E27FC236}">
              <a16:creationId xmlns:a16="http://schemas.microsoft.com/office/drawing/2014/main" id="{00000000-0008-0000-0D00-000002000000}"/>
            </a:ext>
          </a:extLst>
        </xdr:cNvPr>
        <xdr:cNvSpPr/>
      </xdr:nvSpPr>
      <xdr:spPr>
        <a:xfrm>
          <a:off x="781050" y="1114425"/>
          <a:ext cx="6572250" cy="1676399"/>
        </a:xfrm>
        <a:prstGeom prst="wedgeRoundRectCallout">
          <a:avLst>
            <a:gd name="adj1" fmla="val -56338"/>
            <a:gd name="adj2" fmla="val -31999"/>
            <a:gd name="adj3" fmla="val 16667"/>
          </a:avLst>
        </a:prstGeom>
        <a:gradFill flip="none" rotWithShape="1">
          <a:gsLst>
            <a:gs pos="0">
              <a:schemeClr val="bg2">
                <a:lumMod val="20000"/>
                <a:lumOff val="80000"/>
              </a:schemeClr>
            </a:gs>
            <a:gs pos="97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fr-CA" sz="1100" u="sng">
              <a:solidFill>
                <a:schemeClr val="tx1"/>
              </a:solidFill>
            </a:rPr>
            <a:t>Que</a:t>
          </a:r>
          <a:r>
            <a:rPr lang="fr-CA" sz="1100" u="sng" baseline="0">
              <a:solidFill>
                <a:schemeClr val="tx1"/>
              </a:solidFill>
            </a:rPr>
            <a:t> doit-on inclure dans cet onglet ?</a:t>
          </a:r>
          <a:endParaRPr lang="fr-CA" sz="1100" u="sng">
            <a:solidFill>
              <a:schemeClr val="tx1"/>
            </a:solidFill>
          </a:endParaRPr>
        </a:p>
        <a:p>
          <a:pPr algn="l"/>
          <a:r>
            <a:rPr lang="fr-CA" sz="1100">
              <a:solidFill>
                <a:schemeClr val="tx1"/>
              </a:solidFill>
            </a:rPr>
            <a:t>Cet onglet </a:t>
          </a:r>
          <a:r>
            <a:rPr lang="fr-CA" sz="1100" baseline="0">
              <a:solidFill>
                <a:schemeClr val="tx1"/>
              </a:solidFill>
            </a:rPr>
            <a:t>tient en compte les émissions provenant de l'extraction et de la production des intrants à l'organisation. Il peut s'agir de papier, d'outils, de matières premières, de véhicules, d'équipements informatiques et bien plus encore.</a:t>
          </a:r>
        </a:p>
        <a:p>
          <a:pPr algn="l"/>
          <a:endParaRPr lang="fr-CA" sz="1100" baseline="0">
            <a:solidFill>
              <a:schemeClr val="tx1"/>
            </a:solidFill>
          </a:endParaRPr>
        </a:p>
        <a:p>
          <a:pPr algn="l"/>
          <a:r>
            <a:rPr lang="fr-CA" sz="1100" b="1">
              <a:solidFill>
                <a:schemeClr val="tx1"/>
              </a:solidFill>
              <a:effectLst/>
              <a:latin typeface="+mn-lt"/>
              <a:ea typeface="+mn-ea"/>
              <a:cs typeface="+mn-cs"/>
            </a:rPr>
            <a:t>Si</a:t>
          </a:r>
          <a:r>
            <a:rPr lang="fr-CA" sz="1100" b="1" baseline="0">
              <a:solidFill>
                <a:schemeClr val="tx1"/>
              </a:solidFill>
              <a:effectLst/>
              <a:latin typeface="+mn-lt"/>
              <a:ea typeface="+mn-ea"/>
              <a:cs typeface="+mn-cs"/>
            </a:rPr>
            <a:t> vous souhaitez compléter votre inventaire afin de répondre aux exigences de la norme ISO 14064-1, l</a:t>
          </a:r>
          <a:r>
            <a:rPr lang="fr-CA" sz="1100" b="1">
              <a:solidFill>
                <a:schemeClr val="tx1"/>
              </a:solidFill>
              <a:effectLst/>
              <a:latin typeface="+mn-lt"/>
              <a:ea typeface="+mn-ea"/>
              <a:cs typeface="+mn-cs"/>
            </a:rPr>
            <a:t>e contenu de cet onglet doit être adapté aux types</a:t>
          </a:r>
          <a:r>
            <a:rPr lang="fr-CA" sz="1100" b="1" baseline="0">
              <a:solidFill>
                <a:schemeClr val="tx1"/>
              </a:solidFill>
              <a:effectLst/>
              <a:latin typeface="+mn-lt"/>
              <a:ea typeface="+mn-ea"/>
              <a:cs typeface="+mn-cs"/>
            </a:rPr>
            <a:t> de produits importés par votre organisation.</a:t>
          </a:r>
          <a:endParaRPr lang="fr-CA">
            <a:solidFill>
              <a:schemeClr val="tx1"/>
            </a:solidFill>
            <a:effectLst/>
          </a:endParaRPr>
        </a:p>
        <a:p>
          <a:pPr eaLnBrk="1" fontAlgn="auto" latinLnBrk="0" hangingPunct="1"/>
          <a:r>
            <a:rPr lang="fr-CA" sz="1100" b="1" baseline="0">
              <a:solidFill>
                <a:schemeClr val="tx1"/>
              </a:solidFill>
              <a:effectLst/>
              <a:latin typeface="+mn-lt"/>
              <a:ea typeface="+mn-ea"/>
              <a:cs typeface="+mn-cs"/>
            </a:rPr>
            <a:t>Contactez-nous.</a:t>
          </a:r>
          <a:endParaRPr lang="fr-CA" sz="1100" b="1">
            <a:solidFill>
              <a:schemeClr val="tx1"/>
            </a:solidFill>
          </a:endParaRPr>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4</xdr:row>
          <xdr:rowOff>0</xdr:rowOff>
        </xdr:from>
        <xdr:to>
          <xdr:col>1</xdr:col>
          <xdr:colOff>1038225</xdr:colOff>
          <xdr:row>5</xdr:row>
          <xdr:rowOff>28575</xdr:rowOff>
        </xdr:to>
        <xdr:sp macro="" textlink="">
          <xdr:nvSpPr>
            <xdr:cNvPr id="166913" name="Button 1" hidden="1">
              <a:extLst>
                <a:ext uri="{63B3BB69-23CF-44E3-9099-C40C66FF867C}">
                  <a14:compatExt spid="_x0000_s166913"/>
                </a:ext>
                <a:ext uri="{FF2B5EF4-FFF2-40B4-BE49-F238E27FC236}">
                  <a16:creationId xmlns:a16="http://schemas.microsoft.com/office/drawing/2014/main" id="{00000000-0008-0000-0E00-0000018C02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1143000</xdr:colOff>
          <xdr:row>4</xdr:row>
          <xdr:rowOff>19050</xdr:rowOff>
        </xdr:from>
        <xdr:to>
          <xdr:col>1</xdr:col>
          <xdr:colOff>2295525</xdr:colOff>
          <xdr:row>5</xdr:row>
          <xdr:rowOff>28575</xdr:rowOff>
        </xdr:to>
        <xdr:sp macro="" textlink="">
          <xdr:nvSpPr>
            <xdr:cNvPr id="166914" name="Check Box 2" hidden="1">
              <a:extLst>
                <a:ext uri="{63B3BB69-23CF-44E3-9099-C40C66FF867C}">
                  <a14:compatExt spid="_x0000_s166914"/>
                </a:ext>
                <a:ext uri="{FF2B5EF4-FFF2-40B4-BE49-F238E27FC236}">
                  <a16:creationId xmlns:a16="http://schemas.microsoft.com/office/drawing/2014/main" id="{00000000-0008-0000-0E00-0000028C0200}"/>
                </a:ext>
              </a:extLst>
            </xdr:cNvPr>
            <xdr:cNvSpPr/>
          </xdr:nvSpPr>
          <xdr:spPr bwMode="auto">
            <a:xfrm>
              <a:off x="0" y="0"/>
              <a:ext cx="0" cy="0"/>
            </a:xfrm>
            <a:prstGeom prst="rect">
              <a:avLst/>
            </a:prstGeom>
            <a:noFill/>
            <a:ln>
              <a:noFill/>
            </a:ln>
            <a:extLst>
              <a:ext uri="{909E8E84-426E-40DD-AFC4-6F175D3DCCD1}">
                <a14:hiddenFill>
                  <a:solidFill>
                    <a:srgbClr val="4583B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xdr:twoCellAnchor>
    <xdr:from>
      <xdr:col>1</xdr:col>
      <xdr:colOff>3419475</xdr:colOff>
      <xdr:row>4</xdr:row>
      <xdr:rowOff>9525</xdr:rowOff>
    </xdr:from>
    <xdr:to>
      <xdr:col>5</xdr:col>
      <xdr:colOff>838200</xdr:colOff>
      <xdr:row>12</xdr:row>
      <xdr:rowOff>114299</xdr:rowOff>
    </xdr:to>
    <xdr:sp macro="" textlink="">
      <xdr:nvSpPr>
        <xdr:cNvPr id="2" name="Bulle narrative : rectangle à coins arrondis 1">
          <a:extLst>
            <a:ext uri="{FF2B5EF4-FFF2-40B4-BE49-F238E27FC236}">
              <a16:creationId xmlns:a16="http://schemas.microsoft.com/office/drawing/2014/main" id="{00000000-0008-0000-0E00-000002000000}"/>
            </a:ext>
          </a:extLst>
        </xdr:cNvPr>
        <xdr:cNvSpPr/>
      </xdr:nvSpPr>
      <xdr:spPr>
        <a:xfrm>
          <a:off x="3619500" y="666750"/>
          <a:ext cx="6381750" cy="1523999"/>
        </a:xfrm>
        <a:prstGeom prst="wedgeRoundRectCallout">
          <a:avLst>
            <a:gd name="adj1" fmla="val -59224"/>
            <a:gd name="adj2" fmla="val -29343"/>
            <a:gd name="adj3" fmla="val 16667"/>
          </a:avLst>
        </a:prstGeom>
        <a:gradFill flip="none" rotWithShape="1">
          <a:gsLst>
            <a:gs pos="0">
              <a:schemeClr val="bg2">
                <a:lumMod val="20000"/>
                <a:lumOff val="80000"/>
              </a:schemeClr>
            </a:gs>
            <a:gs pos="97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lang="fr-CA" sz="1100" u="sng"/>
            <a:t>Que</a:t>
          </a:r>
          <a:r>
            <a:rPr lang="fr-CA" sz="1100" u="sng" baseline="0"/>
            <a:t> doit-on inclure dans cet onglet ?</a:t>
          </a:r>
          <a:endParaRPr lang="fr-CA" sz="1100" u="sng"/>
        </a:p>
        <a:p>
          <a:pPr algn="l"/>
          <a:r>
            <a:rPr lang="fr-CA" sz="1100"/>
            <a:t>Les émissions provenant</a:t>
          </a:r>
          <a:r>
            <a:rPr lang="fr-CA" sz="1100" baseline="0"/>
            <a:t> de la fabrication de bâtiments et d'infrastructures sont comptabilisées ici. Ce sont les immobilisations détenues ou contrôlées par </a:t>
          </a:r>
          <a:r>
            <a:rPr lang="fr-CA" sz="1100" baseline="0">
              <a:solidFill>
                <a:schemeClr val="tx1"/>
              </a:solidFill>
            </a:rPr>
            <a:t>l'organisation</a:t>
          </a:r>
          <a:r>
            <a:rPr lang="fr-CA" sz="1100" baseline="0"/>
            <a:t> qui font l'objet de cet onglet.</a:t>
          </a:r>
        </a:p>
        <a:p>
          <a:pPr algn="l"/>
          <a:endParaRPr lang="fr-CA"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fr-CA" sz="1100" b="1">
              <a:solidFill>
                <a:schemeClr val="dk1"/>
              </a:solidFill>
              <a:effectLst/>
              <a:latin typeface="+mn-lt"/>
              <a:ea typeface="+mn-ea"/>
              <a:cs typeface="+mn-cs"/>
            </a:rPr>
            <a:t>Si</a:t>
          </a:r>
          <a:r>
            <a:rPr lang="fr-CA" sz="1100" b="1" baseline="0">
              <a:solidFill>
                <a:schemeClr val="dk1"/>
              </a:solidFill>
              <a:effectLst/>
              <a:latin typeface="+mn-lt"/>
              <a:ea typeface="+mn-ea"/>
              <a:cs typeface="+mn-cs"/>
            </a:rPr>
            <a:t> vous souhaitez compléter votre inventaire afin de répondre aux exigences de la norme ISO 14064-1, l</a:t>
          </a:r>
          <a:r>
            <a:rPr lang="fr-CA" sz="1100" b="1">
              <a:solidFill>
                <a:schemeClr val="dk1"/>
              </a:solidFill>
              <a:effectLst/>
              <a:latin typeface="+mn-lt"/>
              <a:ea typeface="+mn-ea"/>
              <a:cs typeface="+mn-cs"/>
            </a:rPr>
            <a:t>e contenu de cet onglet doit être adapté aux</a:t>
          </a:r>
          <a:r>
            <a:rPr lang="fr-CA" sz="1100" b="1" baseline="0">
              <a:solidFill>
                <a:schemeClr val="dk1"/>
              </a:solidFill>
              <a:effectLst/>
              <a:latin typeface="+mn-lt"/>
              <a:ea typeface="+mn-ea"/>
              <a:cs typeface="+mn-cs"/>
            </a:rPr>
            <a:t> biens immobiliers de votre organisation.</a:t>
          </a:r>
          <a:endParaRPr lang="fr-CA">
            <a:effectLst/>
          </a:endParaRPr>
        </a:p>
        <a:p>
          <a:pPr eaLnBrk="1" fontAlgn="auto" latinLnBrk="0" hangingPunct="1"/>
          <a:r>
            <a:rPr lang="fr-CA" sz="1100" b="1" baseline="0">
              <a:solidFill>
                <a:schemeClr val="dk1"/>
              </a:solidFill>
              <a:effectLst/>
              <a:latin typeface="+mn-lt"/>
              <a:ea typeface="+mn-ea"/>
              <a:cs typeface="+mn-cs"/>
            </a:rPr>
            <a:t>Contactez-nous. </a:t>
          </a:r>
          <a:endParaRPr lang="fr-CA">
            <a:effectLst/>
          </a:endParaRPr>
        </a:p>
      </xdr:txBody>
    </xdr:sp>
    <xdr:clientData/>
  </xdr:twoCellAnchor>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4</xdr:row>
          <xdr:rowOff>0</xdr:rowOff>
        </xdr:from>
        <xdr:to>
          <xdr:col>1</xdr:col>
          <xdr:colOff>828675</xdr:colOff>
          <xdr:row>5</xdr:row>
          <xdr:rowOff>28575</xdr:rowOff>
        </xdr:to>
        <xdr:sp macro="" textlink="">
          <xdr:nvSpPr>
            <xdr:cNvPr id="167937" name="Button 1" hidden="1">
              <a:extLst>
                <a:ext uri="{63B3BB69-23CF-44E3-9099-C40C66FF867C}">
                  <a14:compatExt spid="_x0000_s167937"/>
                </a:ext>
                <a:ext uri="{FF2B5EF4-FFF2-40B4-BE49-F238E27FC236}">
                  <a16:creationId xmlns:a16="http://schemas.microsoft.com/office/drawing/2014/main" id="{00000000-0008-0000-0F00-0000019002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4</xdr:row>
          <xdr:rowOff>0</xdr:rowOff>
        </xdr:from>
        <xdr:to>
          <xdr:col>1</xdr:col>
          <xdr:colOff>2133600</xdr:colOff>
          <xdr:row>5</xdr:row>
          <xdr:rowOff>19050</xdr:rowOff>
        </xdr:to>
        <xdr:sp macro="" textlink="">
          <xdr:nvSpPr>
            <xdr:cNvPr id="167938" name="Check Box 2" hidden="1">
              <a:extLst>
                <a:ext uri="{63B3BB69-23CF-44E3-9099-C40C66FF867C}">
                  <a14:compatExt spid="_x0000_s167938"/>
                </a:ext>
                <a:ext uri="{FF2B5EF4-FFF2-40B4-BE49-F238E27FC236}">
                  <a16:creationId xmlns:a16="http://schemas.microsoft.com/office/drawing/2014/main" id="{00000000-0008-0000-0F00-000002900200}"/>
                </a:ext>
              </a:extLst>
            </xdr:cNvPr>
            <xdr:cNvSpPr/>
          </xdr:nvSpPr>
          <xdr:spPr bwMode="auto">
            <a:xfrm>
              <a:off x="0" y="0"/>
              <a:ext cx="0" cy="0"/>
            </a:xfrm>
            <a:prstGeom prst="rect">
              <a:avLst/>
            </a:prstGeom>
            <a:noFill/>
            <a:ln>
              <a:noFill/>
            </a:ln>
            <a:extLst>
              <a:ext uri="{909E8E84-426E-40DD-AFC4-6F175D3DCCD1}">
                <a14:hiddenFill>
                  <a:solidFill>
                    <a:srgbClr val="4583B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xdr:twoCellAnchor>
    <xdr:from>
      <xdr:col>1</xdr:col>
      <xdr:colOff>2361334</xdr:colOff>
      <xdr:row>7</xdr:row>
      <xdr:rowOff>91787</xdr:rowOff>
    </xdr:from>
    <xdr:to>
      <xdr:col>3</xdr:col>
      <xdr:colOff>904875</xdr:colOff>
      <xdr:row>17</xdr:row>
      <xdr:rowOff>1</xdr:rowOff>
    </xdr:to>
    <xdr:sp macro="" textlink="">
      <xdr:nvSpPr>
        <xdr:cNvPr id="2" name="Bulle narrative : rectangle à coins arrondis 1">
          <a:extLst>
            <a:ext uri="{FF2B5EF4-FFF2-40B4-BE49-F238E27FC236}">
              <a16:creationId xmlns:a16="http://schemas.microsoft.com/office/drawing/2014/main" id="{00000000-0008-0000-0F00-000002000000}"/>
            </a:ext>
          </a:extLst>
        </xdr:cNvPr>
        <xdr:cNvSpPr/>
      </xdr:nvSpPr>
      <xdr:spPr>
        <a:xfrm>
          <a:off x="2570884" y="2377787"/>
          <a:ext cx="4563341" cy="1813214"/>
        </a:xfrm>
        <a:prstGeom prst="wedgeRoundRectCallout">
          <a:avLst>
            <a:gd name="adj1" fmla="val -20858"/>
            <a:gd name="adj2" fmla="val -57919"/>
            <a:gd name="adj3" fmla="val 16667"/>
          </a:avLst>
        </a:prstGeom>
        <a:gradFill flip="none" rotWithShape="1">
          <a:gsLst>
            <a:gs pos="0">
              <a:schemeClr val="bg2">
                <a:lumMod val="20000"/>
                <a:lumOff val="80000"/>
              </a:schemeClr>
            </a:gs>
            <a:gs pos="100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lang="fr-CA" sz="1100" u="sng">
              <a:solidFill>
                <a:schemeClr val="tx1"/>
              </a:solidFill>
            </a:rPr>
            <a:t>Que</a:t>
          </a:r>
          <a:r>
            <a:rPr lang="fr-CA" sz="1100" u="sng" baseline="0">
              <a:solidFill>
                <a:schemeClr val="tx1"/>
              </a:solidFill>
            </a:rPr>
            <a:t> doit-on inclure dans cet onglet ?</a:t>
          </a:r>
          <a:endParaRPr lang="fr-CA" sz="1100" u="sng">
            <a:solidFill>
              <a:schemeClr val="tx1"/>
            </a:solidFill>
          </a:endParaRPr>
        </a:p>
        <a:p>
          <a:pPr algn="l"/>
          <a:r>
            <a:rPr lang="fr-CA" sz="1100" baseline="0">
              <a:solidFill>
                <a:schemeClr val="tx1"/>
              </a:solidFill>
            </a:rPr>
            <a:t>Cette section regroupe les émissions liées aux traitements des déchets. Ceci inclut la gestion, l'enfouissement ou la valorisation énergétique des matières résiduelles, le traitement des eaux usées, etc.</a:t>
          </a:r>
        </a:p>
        <a:p>
          <a:pPr algn="l"/>
          <a:endParaRPr lang="fr-CA" sz="1100" baseline="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100" b="1">
              <a:solidFill>
                <a:schemeClr val="tx1"/>
              </a:solidFill>
              <a:effectLst/>
              <a:latin typeface="+mn-lt"/>
              <a:ea typeface="+mn-ea"/>
              <a:cs typeface="+mn-cs"/>
            </a:rPr>
            <a:t>Si</a:t>
          </a:r>
          <a:r>
            <a:rPr lang="fr-CA" sz="1100" b="1" baseline="0">
              <a:solidFill>
                <a:schemeClr val="tx1"/>
              </a:solidFill>
              <a:effectLst/>
              <a:latin typeface="+mn-lt"/>
              <a:ea typeface="+mn-ea"/>
              <a:cs typeface="+mn-cs"/>
            </a:rPr>
            <a:t> vous souhaitez compléter votre inventaire afin de répondre aux exigences de la norme ISO 14064-1, l</a:t>
          </a:r>
          <a:r>
            <a:rPr lang="fr-CA" sz="1100" b="1">
              <a:solidFill>
                <a:schemeClr val="tx1"/>
              </a:solidFill>
              <a:effectLst/>
              <a:latin typeface="+mn-lt"/>
              <a:ea typeface="+mn-ea"/>
              <a:cs typeface="+mn-cs"/>
            </a:rPr>
            <a:t>e contenu de cet onglet doit être adapté aux</a:t>
          </a:r>
          <a:r>
            <a:rPr lang="fr-CA" sz="1100" b="1" baseline="0">
              <a:solidFill>
                <a:schemeClr val="tx1"/>
              </a:solidFill>
              <a:effectLst/>
              <a:latin typeface="+mn-lt"/>
              <a:ea typeface="+mn-ea"/>
              <a:cs typeface="+mn-cs"/>
            </a:rPr>
            <a:t> déchets émis par votre organisation. </a:t>
          </a:r>
          <a:endParaRPr lang="fr-CA">
            <a:solidFill>
              <a:schemeClr val="tx1"/>
            </a:solidFill>
            <a:effectLst/>
          </a:endParaRPr>
        </a:p>
        <a:p>
          <a:pPr eaLnBrk="1" fontAlgn="auto" latinLnBrk="0" hangingPunct="1"/>
          <a:r>
            <a:rPr lang="fr-CA" sz="1100" b="1" baseline="0">
              <a:solidFill>
                <a:schemeClr val="tx1"/>
              </a:solidFill>
              <a:effectLst/>
              <a:latin typeface="+mn-lt"/>
              <a:ea typeface="+mn-ea"/>
              <a:cs typeface="+mn-cs"/>
            </a:rPr>
            <a:t>Contactez-nous. </a:t>
          </a:r>
          <a:endParaRPr lang="fr-CA">
            <a:solidFill>
              <a:schemeClr val="tx1"/>
            </a:solidFill>
            <a:effectLst/>
          </a:endParaRPr>
        </a:p>
      </xdr:txBody>
    </xdr:sp>
    <xdr:clientData/>
  </xdr:twoCellAnchor>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4</xdr:row>
          <xdr:rowOff>0</xdr:rowOff>
        </xdr:from>
        <xdr:to>
          <xdr:col>1</xdr:col>
          <xdr:colOff>828675</xdr:colOff>
          <xdr:row>5</xdr:row>
          <xdr:rowOff>28575</xdr:rowOff>
        </xdr:to>
        <xdr:sp macro="" textlink="">
          <xdr:nvSpPr>
            <xdr:cNvPr id="168961" name="Button 1" hidden="1">
              <a:extLst>
                <a:ext uri="{63B3BB69-23CF-44E3-9099-C40C66FF867C}">
                  <a14:compatExt spid="_x0000_s168961"/>
                </a:ext>
                <a:ext uri="{FF2B5EF4-FFF2-40B4-BE49-F238E27FC236}">
                  <a16:creationId xmlns:a16="http://schemas.microsoft.com/office/drawing/2014/main" id="{00000000-0008-0000-1000-0000019402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4</xdr:row>
          <xdr:rowOff>0</xdr:rowOff>
        </xdr:from>
        <xdr:to>
          <xdr:col>1</xdr:col>
          <xdr:colOff>2143125</xdr:colOff>
          <xdr:row>5</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1000-000002940200}"/>
                </a:ext>
              </a:extLst>
            </xdr:cNvPr>
            <xdr:cNvSpPr/>
          </xdr:nvSpPr>
          <xdr:spPr bwMode="auto">
            <a:xfrm>
              <a:off x="0" y="0"/>
              <a:ext cx="0" cy="0"/>
            </a:xfrm>
            <a:prstGeom prst="rect">
              <a:avLst/>
            </a:prstGeom>
            <a:noFill/>
            <a:ln>
              <a:noFill/>
            </a:ln>
            <a:extLst>
              <a:ext uri="{909E8E84-426E-40DD-AFC4-6F175D3DCCD1}">
                <a14:hiddenFill>
                  <a:solidFill>
                    <a:srgbClr val="4583B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xdr:twoCellAnchor>
    <xdr:from>
      <xdr:col>1</xdr:col>
      <xdr:colOff>1171575</xdr:colOff>
      <xdr:row>6</xdr:row>
      <xdr:rowOff>180975</xdr:rowOff>
    </xdr:from>
    <xdr:to>
      <xdr:col>7</xdr:col>
      <xdr:colOff>419100</xdr:colOff>
      <xdr:row>13</xdr:row>
      <xdr:rowOff>133351</xdr:rowOff>
    </xdr:to>
    <xdr:sp macro="" textlink="">
      <xdr:nvSpPr>
        <xdr:cNvPr id="2" name="Bulle narrative : rectangle à coins arrondis 1">
          <a:extLst>
            <a:ext uri="{FF2B5EF4-FFF2-40B4-BE49-F238E27FC236}">
              <a16:creationId xmlns:a16="http://schemas.microsoft.com/office/drawing/2014/main" id="{00000000-0008-0000-1000-000002000000}"/>
            </a:ext>
          </a:extLst>
        </xdr:cNvPr>
        <xdr:cNvSpPr/>
      </xdr:nvSpPr>
      <xdr:spPr>
        <a:xfrm>
          <a:off x="1419225" y="1114425"/>
          <a:ext cx="5133975" cy="1285876"/>
        </a:xfrm>
        <a:prstGeom prst="wedgeRoundRectCallout">
          <a:avLst>
            <a:gd name="adj1" fmla="val -21344"/>
            <a:gd name="adj2" fmla="val -75102"/>
            <a:gd name="adj3" fmla="val 16667"/>
          </a:avLst>
        </a:prstGeom>
        <a:gradFill flip="none" rotWithShape="1">
          <a:gsLst>
            <a:gs pos="0">
              <a:schemeClr val="bg2">
                <a:lumMod val="20000"/>
                <a:lumOff val="80000"/>
              </a:schemeClr>
            </a:gs>
            <a:gs pos="97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lang="fr-CA" sz="1100" u="sng">
              <a:solidFill>
                <a:schemeClr val="tx1"/>
              </a:solidFill>
            </a:rPr>
            <a:t>Que</a:t>
          </a:r>
          <a:r>
            <a:rPr lang="fr-CA" sz="1100" u="sng" baseline="0">
              <a:solidFill>
                <a:schemeClr val="tx1"/>
              </a:solidFill>
            </a:rPr>
            <a:t> doit-on inclure dans cet onglet ?</a:t>
          </a:r>
          <a:endParaRPr lang="fr-CA" sz="1100" u="sng">
            <a:solidFill>
              <a:schemeClr val="tx1"/>
            </a:solidFill>
          </a:endParaRPr>
        </a:p>
        <a:p>
          <a:pPr algn="l"/>
          <a:r>
            <a:rPr lang="fr-CA" sz="1100">
              <a:solidFill>
                <a:schemeClr val="tx1"/>
              </a:solidFill>
            </a:rPr>
            <a:t>L'ensemble des intrants</a:t>
          </a:r>
          <a:r>
            <a:rPr lang="fr-CA" sz="1100" baseline="0">
              <a:solidFill>
                <a:schemeClr val="tx1"/>
              </a:solidFill>
            </a:rPr>
            <a:t> nécessaires aux activités ont dû être déplacés jusqu'à </a:t>
          </a:r>
          <a:r>
            <a:rPr lang="fr-CA" sz="1100" baseline="0">
              <a:solidFill>
                <a:schemeClr val="tx1"/>
              </a:solidFill>
              <a:effectLst/>
              <a:latin typeface="+mn-lt"/>
              <a:ea typeface="+mn-ea"/>
              <a:cs typeface="+mn-cs"/>
            </a:rPr>
            <a:t>l'organisation</a:t>
          </a:r>
          <a:r>
            <a:rPr lang="fr-CA" sz="1100" baseline="0">
              <a:solidFill>
                <a:schemeClr val="tx1"/>
              </a:solidFill>
            </a:rPr>
            <a:t>. Cet onglet inclut les transports en amont, de toute la chaîne de valeur à partir du producteur ou du fabriquant jusqu'à votre organisation par différents moyens de transport : camion, train, bâteau et avion. </a:t>
          </a:r>
        </a:p>
      </xdr:txBody>
    </xdr:sp>
    <xdr:clientData/>
  </xdr:twoCellAnchor>
  <xdr:twoCellAnchor>
    <xdr:from>
      <xdr:col>10</xdr:col>
      <xdr:colOff>19050</xdr:colOff>
      <xdr:row>4</xdr:row>
      <xdr:rowOff>19050</xdr:rowOff>
    </xdr:from>
    <xdr:to>
      <xdr:col>10</xdr:col>
      <xdr:colOff>657225</xdr:colOff>
      <xdr:row>4</xdr:row>
      <xdr:rowOff>171450</xdr:rowOff>
    </xdr:to>
    <xdr:sp macro="" textlink="">
      <xdr:nvSpPr>
        <xdr:cNvPr id="3" name="Button 4" hidden="1">
          <a:extLst>
            <a:ext uri="{63B3BB69-23CF-44E3-9099-C40C66FF867C}">
              <a14:compatExt xmlns:a14="http://schemas.microsoft.com/office/drawing/2010/main" spid="_x0000_s72708"/>
            </a:ext>
            <a:ext uri="{FF2B5EF4-FFF2-40B4-BE49-F238E27FC236}">
              <a16:creationId xmlns:a16="http://schemas.microsoft.com/office/drawing/2014/main" id="{00000000-0008-0000-1000-000003000000}"/>
            </a:ext>
          </a:extLst>
        </xdr:cNvPr>
        <xdr:cNvSpPr/>
      </xdr:nvSpPr>
      <xdr:spPr bwMode="auto">
        <a:xfrm>
          <a:off x="6848475" y="723900"/>
          <a:ext cx="638175" cy="15240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Ajouter</a:t>
          </a:r>
        </a:p>
      </xdr:txBody>
    </xdr:sp>
    <xdr:clientData fPrintsWithSheet="0"/>
  </xdr:twoCellAnchor>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3</xdr:row>
          <xdr:rowOff>161925</xdr:rowOff>
        </xdr:from>
        <xdr:to>
          <xdr:col>2</xdr:col>
          <xdr:colOff>114300</xdr:colOff>
          <xdr:row>5</xdr:row>
          <xdr:rowOff>0</xdr:rowOff>
        </xdr:to>
        <xdr:sp macro="" textlink="">
          <xdr:nvSpPr>
            <xdr:cNvPr id="123908" name="Button 4" hidden="1">
              <a:extLst>
                <a:ext uri="{63B3BB69-23CF-44E3-9099-C40C66FF867C}">
                  <a14:compatExt spid="_x0000_s123908"/>
                </a:ext>
                <a:ext uri="{FF2B5EF4-FFF2-40B4-BE49-F238E27FC236}">
                  <a16:creationId xmlns:a16="http://schemas.microsoft.com/office/drawing/2014/main" id="{00000000-0008-0000-1100-000004E4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xdr:row>
          <xdr:rowOff>104775</xdr:rowOff>
        </xdr:from>
        <xdr:to>
          <xdr:col>3</xdr:col>
          <xdr:colOff>228600</xdr:colOff>
          <xdr:row>4</xdr:row>
          <xdr:rowOff>180975</xdr:rowOff>
        </xdr:to>
        <xdr:sp macro="" textlink="">
          <xdr:nvSpPr>
            <xdr:cNvPr id="123909" name="Check Box 5" hidden="1">
              <a:extLst>
                <a:ext uri="{63B3BB69-23CF-44E3-9099-C40C66FF867C}">
                  <a14:compatExt spid="_x0000_s123909"/>
                </a:ext>
                <a:ext uri="{FF2B5EF4-FFF2-40B4-BE49-F238E27FC236}">
                  <a16:creationId xmlns:a16="http://schemas.microsoft.com/office/drawing/2014/main" id="{00000000-0008-0000-1100-000005E40100}"/>
                </a:ext>
              </a:extLst>
            </xdr:cNvPr>
            <xdr:cNvSpPr/>
          </xdr:nvSpPr>
          <xdr:spPr bwMode="auto">
            <a:xfrm>
              <a:off x="0" y="0"/>
              <a:ext cx="0" cy="0"/>
            </a:xfrm>
            <a:prstGeom prst="rect">
              <a:avLst/>
            </a:prstGeom>
            <a:noFill/>
            <a:ln>
              <a:noFill/>
            </a:ln>
            <a:extLst>
              <a:ext uri="{909E8E84-426E-40DD-AFC4-6F175D3DCCD1}">
                <a14:hiddenFill>
                  <a:solidFill>
                    <a:srgbClr val="4583B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xdr:twoCellAnchor>
    <xdr:from>
      <xdr:col>3</xdr:col>
      <xdr:colOff>704850</xdr:colOff>
      <xdr:row>4</xdr:row>
      <xdr:rowOff>19050</xdr:rowOff>
    </xdr:from>
    <xdr:to>
      <xdr:col>8</xdr:col>
      <xdr:colOff>209550</xdr:colOff>
      <xdr:row>13</xdr:row>
      <xdr:rowOff>152400</xdr:rowOff>
    </xdr:to>
    <xdr:sp macro="" textlink="">
      <xdr:nvSpPr>
        <xdr:cNvPr id="4" name="Bulle narrative : rectangle à coins arrondis 3">
          <a:extLst>
            <a:ext uri="{FF2B5EF4-FFF2-40B4-BE49-F238E27FC236}">
              <a16:creationId xmlns:a16="http://schemas.microsoft.com/office/drawing/2014/main" id="{00000000-0008-0000-1100-000004000000}"/>
            </a:ext>
          </a:extLst>
        </xdr:cNvPr>
        <xdr:cNvSpPr/>
      </xdr:nvSpPr>
      <xdr:spPr>
        <a:xfrm>
          <a:off x="2838450" y="742950"/>
          <a:ext cx="4800600" cy="1200150"/>
        </a:xfrm>
        <a:prstGeom prst="wedgeRoundRectCallout">
          <a:avLst>
            <a:gd name="adj1" fmla="val -57857"/>
            <a:gd name="adj2" fmla="val -53286"/>
            <a:gd name="adj3" fmla="val 16667"/>
          </a:avLst>
        </a:prstGeom>
        <a:gradFill flip="none" rotWithShape="1">
          <a:gsLst>
            <a:gs pos="0">
              <a:schemeClr val="bg2">
                <a:lumMod val="20000"/>
                <a:lumOff val="80000"/>
              </a:schemeClr>
            </a:gs>
            <a:gs pos="97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lang="fr-CA" sz="1100" u="sng">
              <a:solidFill>
                <a:schemeClr val="tx1"/>
              </a:solidFill>
            </a:rPr>
            <a:t>Que</a:t>
          </a:r>
          <a:r>
            <a:rPr lang="fr-CA" sz="1100" u="sng" baseline="0">
              <a:solidFill>
                <a:schemeClr val="tx1"/>
              </a:solidFill>
            </a:rPr>
            <a:t> doit-on inclure dans cet onglet ?</a:t>
          </a:r>
          <a:endParaRPr lang="fr-CA" sz="1100" u="sng">
            <a:solidFill>
              <a:schemeClr val="tx1"/>
            </a:solidFill>
          </a:endParaRPr>
        </a:p>
        <a:p>
          <a:pPr algn="l"/>
          <a:r>
            <a:rPr lang="fr-CA" sz="1100">
              <a:solidFill>
                <a:schemeClr val="tx1"/>
              </a:solidFill>
            </a:rPr>
            <a:t>Le poste d'émission 13 comptabilise les émissions de GES dues</a:t>
          </a:r>
          <a:r>
            <a:rPr lang="fr-CA" sz="1100" baseline="0">
              <a:solidFill>
                <a:schemeClr val="tx1"/>
              </a:solidFill>
            </a:rPr>
            <a:t> aux déplacements des employés dans le cadre de leur travail.</a:t>
          </a:r>
        </a:p>
        <a:p>
          <a:pPr algn="l"/>
          <a:r>
            <a:rPr lang="fr-CA" sz="1100" baseline="0">
              <a:solidFill>
                <a:schemeClr val="tx1"/>
              </a:solidFill>
            </a:rPr>
            <a:t>La première partie, ci-haut, vise les déplacements en voiture et la seconde partie, ci-bas, vise les déplacements par les autres modes de transport.</a:t>
          </a:r>
        </a:p>
      </xdr:txBody>
    </xdr:sp>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4</xdr:row>
          <xdr:rowOff>0</xdr:rowOff>
        </xdr:from>
        <xdr:to>
          <xdr:col>1</xdr:col>
          <xdr:colOff>828675</xdr:colOff>
          <xdr:row>5</xdr:row>
          <xdr:rowOff>28575</xdr:rowOff>
        </xdr:to>
        <xdr:sp macro="" textlink="">
          <xdr:nvSpPr>
            <xdr:cNvPr id="169986" name="Button 2" hidden="1">
              <a:extLst>
                <a:ext uri="{63B3BB69-23CF-44E3-9099-C40C66FF867C}">
                  <a14:compatExt spid="_x0000_s169986"/>
                </a:ext>
                <a:ext uri="{FF2B5EF4-FFF2-40B4-BE49-F238E27FC236}">
                  <a16:creationId xmlns:a16="http://schemas.microsoft.com/office/drawing/2014/main" id="{00000000-0008-0000-1200-0000029802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4</xdr:row>
          <xdr:rowOff>0</xdr:rowOff>
        </xdr:from>
        <xdr:to>
          <xdr:col>1</xdr:col>
          <xdr:colOff>2133600</xdr:colOff>
          <xdr:row>5</xdr:row>
          <xdr:rowOff>0</xdr:rowOff>
        </xdr:to>
        <xdr:sp macro="" textlink="">
          <xdr:nvSpPr>
            <xdr:cNvPr id="169987" name="Check Box 3" hidden="1">
              <a:extLst>
                <a:ext uri="{63B3BB69-23CF-44E3-9099-C40C66FF867C}">
                  <a14:compatExt spid="_x0000_s169987"/>
                </a:ext>
                <a:ext uri="{FF2B5EF4-FFF2-40B4-BE49-F238E27FC236}">
                  <a16:creationId xmlns:a16="http://schemas.microsoft.com/office/drawing/2014/main" id="{00000000-0008-0000-1200-000003980200}"/>
                </a:ext>
              </a:extLst>
            </xdr:cNvPr>
            <xdr:cNvSpPr/>
          </xdr:nvSpPr>
          <xdr:spPr bwMode="auto">
            <a:xfrm>
              <a:off x="0" y="0"/>
              <a:ext cx="0" cy="0"/>
            </a:xfrm>
            <a:prstGeom prst="rect">
              <a:avLst/>
            </a:prstGeom>
            <a:noFill/>
            <a:ln>
              <a:noFill/>
            </a:ln>
            <a:extLst>
              <a:ext uri="{909E8E84-426E-40DD-AFC4-6F175D3DCCD1}">
                <a14:hiddenFill>
                  <a:solidFill>
                    <a:srgbClr val="4583B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xdr:twoCellAnchor>
    <xdr:from>
      <xdr:col>1</xdr:col>
      <xdr:colOff>1166378</xdr:colOff>
      <xdr:row>6</xdr:row>
      <xdr:rowOff>49354</xdr:rowOff>
    </xdr:from>
    <xdr:to>
      <xdr:col>5</xdr:col>
      <xdr:colOff>1503216</xdr:colOff>
      <xdr:row>17</xdr:row>
      <xdr:rowOff>49353</xdr:rowOff>
    </xdr:to>
    <xdr:sp macro="" textlink="">
      <xdr:nvSpPr>
        <xdr:cNvPr id="2" name="Bulle narrative : rectangle à coins arrondis 1">
          <a:extLst>
            <a:ext uri="{FF2B5EF4-FFF2-40B4-BE49-F238E27FC236}">
              <a16:creationId xmlns:a16="http://schemas.microsoft.com/office/drawing/2014/main" id="{00000000-0008-0000-1200-000002000000}"/>
            </a:ext>
          </a:extLst>
        </xdr:cNvPr>
        <xdr:cNvSpPr/>
      </xdr:nvSpPr>
      <xdr:spPr>
        <a:xfrm>
          <a:off x="1394978" y="982804"/>
          <a:ext cx="7299613" cy="2095499"/>
        </a:xfrm>
        <a:prstGeom prst="wedgeRoundRectCallout">
          <a:avLst>
            <a:gd name="adj1" fmla="val -29309"/>
            <a:gd name="adj2" fmla="val -55101"/>
            <a:gd name="adj3" fmla="val 16667"/>
          </a:avLst>
        </a:prstGeom>
        <a:gradFill flip="none" rotWithShape="1">
          <a:gsLst>
            <a:gs pos="0">
              <a:schemeClr val="bg2">
                <a:lumMod val="20000"/>
                <a:lumOff val="80000"/>
              </a:schemeClr>
            </a:gs>
            <a:gs pos="97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lang="fr-CA" sz="1100" u="sng">
              <a:solidFill>
                <a:schemeClr val="tx1"/>
              </a:solidFill>
            </a:rPr>
            <a:t>Que</a:t>
          </a:r>
          <a:r>
            <a:rPr lang="fr-CA" sz="1100" u="sng" baseline="0">
              <a:solidFill>
                <a:schemeClr val="tx1"/>
              </a:solidFill>
            </a:rPr>
            <a:t> doit-on inclure dans cet onglet ?</a:t>
          </a:r>
          <a:endParaRPr lang="fr-CA" sz="1100" u="sng">
            <a:solidFill>
              <a:schemeClr val="tx1"/>
            </a:solidFill>
          </a:endParaRPr>
        </a:p>
        <a:p>
          <a:pPr algn="l"/>
          <a:r>
            <a:rPr lang="fr-CA" sz="1100">
              <a:solidFill>
                <a:schemeClr val="tx1"/>
              </a:solidFill>
            </a:rPr>
            <a:t>Cet onglet est l'adaptation des onglets 1, 6 et 10 (construction et exploitation</a:t>
          </a:r>
          <a:r>
            <a:rPr lang="fr-CA" sz="1100" baseline="0">
              <a:solidFill>
                <a:schemeClr val="tx1"/>
              </a:solidFill>
            </a:rPr>
            <a:t>) appliqué à des locaux loués par l'organisation et pour lesquels il n'y a aucun contrôle sur les sources d'énergies du bâtiment. Cet onglet peut aussi s'appliquer pour la fabrication et l'exploitation d'autres actifs loués.</a:t>
          </a:r>
        </a:p>
        <a:p>
          <a:pPr algn="l"/>
          <a:endParaRPr lang="fr-CA" sz="1100" baseline="0">
            <a:solidFill>
              <a:schemeClr val="tx1"/>
            </a:solidFill>
          </a:endParaRPr>
        </a:p>
        <a:p>
          <a:pPr eaLnBrk="1" fontAlgn="auto" latinLnBrk="0" hangingPunct="1"/>
          <a:r>
            <a:rPr lang="fr-CA" sz="1100" b="1">
              <a:solidFill>
                <a:schemeClr val="tx1"/>
              </a:solidFill>
              <a:effectLst/>
              <a:latin typeface="+mn-lt"/>
              <a:ea typeface="+mn-ea"/>
              <a:cs typeface="+mn-cs"/>
            </a:rPr>
            <a:t>Si</a:t>
          </a:r>
          <a:r>
            <a:rPr lang="fr-CA" sz="1100" b="1" baseline="0">
              <a:solidFill>
                <a:schemeClr val="tx1"/>
              </a:solidFill>
              <a:effectLst/>
              <a:latin typeface="+mn-lt"/>
              <a:ea typeface="+mn-ea"/>
              <a:cs typeface="+mn-cs"/>
            </a:rPr>
            <a:t> vous souhaitez compléter votre inventaire afin de répondre aux exigences de la norme ISO 14064-1, l</a:t>
          </a:r>
          <a:r>
            <a:rPr lang="fr-CA" sz="1100" b="1">
              <a:solidFill>
                <a:schemeClr val="tx1"/>
              </a:solidFill>
              <a:effectLst/>
              <a:latin typeface="+mn-lt"/>
              <a:ea typeface="+mn-ea"/>
              <a:cs typeface="+mn-cs"/>
            </a:rPr>
            <a:t>e contenu de cet onglet doit être adapté aux</a:t>
          </a:r>
          <a:r>
            <a:rPr lang="fr-CA" sz="1100" b="1" baseline="0">
              <a:solidFill>
                <a:schemeClr val="tx1"/>
              </a:solidFill>
              <a:effectLst/>
              <a:latin typeface="+mn-lt"/>
              <a:ea typeface="+mn-ea"/>
              <a:cs typeface="+mn-cs"/>
            </a:rPr>
            <a:t> actifs loués par votre organisation. </a:t>
          </a:r>
        </a:p>
        <a:p>
          <a:pPr eaLnBrk="1" fontAlgn="auto" latinLnBrk="0" hangingPunct="1"/>
          <a:endParaRPr lang="fr-CA">
            <a:solidFill>
              <a:schemeClr val="tx1"/>
            </a:solidFill>
            <a:effectLst/>
          </a:endParaRPr>
        </a:p>
        <a:p>
          <a:pPr eaLnBrk="1" fontAlgn="auto" latinLnBrk="0" hangingPunct="1"/>
          <a:r>
            <a:rPr lang="fr-CA" sz="1100" b="1" baseline="0">
              <a:solidFill>
                <a:schemeClr val="tx1"/>
              </a:solidFill>
              <a:effectLst/>
              <a:latin typeface="+mn-lt"/>
              <a:ea typeface="+mn-ea"/>
              <a:cs typeface="+mn-cs"/>
            </a:rPr>
            <a:t>Contactez-nous. </a:t>
          </a:r>
          <a:endParaRPr lang="fr-CA">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28576</xdr:colOff>
      <xdr:row>18</xdr:row>
      <xdr:rowOff>142876</xdr:rowOff>
    </xdr:from>
    <xdr:to>
      <xdr:col>15</xdr:col>
      <xdr:colOff>609600</xdr:colOff>
      <xdr:row>23</xdr:row>
      <xdr:rowOff>47626</xdr:rowOff>
    </xdr:to>
    <xdr:sp macro="" textlink="">
      <xdr:nvSpPr>
        <xdr:cNvPr id="3" name="Bulle narrative : rectangle à coins arrondis 2" hidden="1">
          <a:extLst>
            <a:ext uri="{FF2B5EF4-FFF2-40B4-BE49-F238E27FC236}">
              <a16:creationId xmlns:a16="http://schemas.microsoft.com/office/drawing/2014/main" id="{00000000-0008-0000-0100-000003000000}"/>
            </a:ext>
          </a:extLst>
        </xdr:cNvPr>
        <xdr:cNvSpPr/>
      </xdr:nvSpPr>
      <xdr:spPr>
        <a:xfrm>
          <a:off x="11172826" y="3905251"/>
          <a:ext cx="2838449" cy="857250"/>
        </a:xfrm>
        <a:prstGeom prst="wedgeRoundRectCallout">
          <a:avLst>
            <a:gd name="adj1" fmla="val -62146"/>
            <a:gd name="adj2" fmla="val -11438"/>
            <a:gd name="adj3" fmla="val 16667"/>
          </a:avLst>
        </a:prstGeom>
        <a:gradFill flip="none" rotWithShape="1">
          <a:gsLst>
            <a:gs pos="0">
              <a:schemeClr val="bg2">
                <a:lumMod val="20000"/>
                <a:lumOff val="80000"/>
              </a:schemeClr>
            </a:gs>
            <a:gs pos="100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r>
            <a:rPr lang="fr-CA" sz="1100"/>
            <a:t>La</a:t>
          </a:r>
          <a:r>
            <a:rPr lang="fr-CA" sz="1100" baseline="0"/>
            <a:t> </a:t>
          </a:r>
          <a:r>
            <a:rPr lang="fr-CA" sz="1100"/>
            <a:t>source #8 se calcule automatiquement à partir des données des</a:t>
          </a:r>
          <a:r>
            <a:rPr lang="fr-CA" sz="1100" baseline="0"/>
            <a:t> autres sources. Aucune action n'est requise dans cet onglet.</a:t>
          </a:r>
          <a:endParaRPr lang="fr-CA" sz="1100"/>
        </a:p>
      </xdr:txBody>
    </xdr:sp>
    <xdr:clientData/>
  </xdr:twoCellAnchor>
  <mc:AlternateContent xmlns:mc="http://schemas.openxmlformats.org/markup-compatibility/2006">
    <mc:Choice xmlns:a14="http://schemas.microsoft.com/office/drawing/2010/main" Requires="a14">
      <xdr:twoCellAnchor>
        <xdr:from>
          <xdr:col>9</xdr:col>
          <xdr:colOff>38100</xdr:colOff>
          <xdr:row>5</xdr:row>
          <xdr:rowOff>19050</xdr:rowOff>
        </xdr:from>
        <xdr:to>
          <xdr:col>9</xdr:col>
          <xdr:colOff>1762125</xdr:colOff>
          <xdr:row>5</xdr:row>
          <xdr:rowOff>161925</xdr:rowOff>
        </xdr:to>
        <xdr:sp macro="" textlink="">
          <xdr:nvSpPr>
            <xdr:cNvPr id="2123" name="Button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Page d'accueil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7</xdr:row>
          <xdr:rowOff>9525</xdr:rowOff>
        </xdr:from>
        <xdr:to>
          <xdr:col>9</xdr:col>
          <xdr:colOff>1762125</xdr:colOff>
          <xdr:row>7</xdr:row>
          <xdr:rowOff>161925</xdr:rowOff>
        </xdr:to>
        <xdr:sp macro="" textlink="">
          <xdr:nvSpPr>
            <xdr:cNvPr id="2130" name="Button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Progression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8</xdr:row>
          <xdr:rowOff>28575</xdr:rowOff>
        </xdr:from>
        <xdr:to>
          <xdr:col>9</xdr:col>
          <xdr:colOff>1762125</xdr:colOff>
          <xdr:row>8</xdr:row>
          <xdr:rowOff>171450</xdr:rowOff>
        </xdr:to>
        <xdr:sp macro="" textlink="">
          <xdr:nvSpPr>
            <xdr:cNvPr id="2131" name="Button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Bilan GES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9</xdr:row>
          <xdr:rowOff>19050</xdr:rowOff>
        </xdr:from>
        <xdr:to>
          <xdr:col>9</xdr:col>
          <xdr:colOff>1762125</xdr:colOff>
          <xdr:row>9</xdr:row>
          <xdr:rowOff>161925</xdr:rowOff>
        </xdr:to>
        <xdr:sp macro="" textlink="">
          <xdr:nvSpPr>
            <xdr:cNvPr id="2132" name="Button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Bilan Énergie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43</xdr:row>
          <xdr:rowOff>9525</xdr:rowOff>
        </xdr:from>
        <xdr:to>
          <xdr:col>9</xdr:col>
          <xdr:colOff>1809750</xdr:colOff>
          <xdr:row>43</xdr:row>
          <xdr:rowOff>161925</xdr:rowOff>
        </xdr:to>
        <xdr:sp macro="" textlink="">
          <xdr:nvSpPr>
            <xdr:cNvPr id="2144" name="Button 96" hidden="1">
              <a:extLst>
                <a:ext uri="{63B3BB69-23CF-44E3-9099-C40C66FF867C}">
                  <a14:compatExt spid="_x0000_s2144"/>
                </a:ext>
                <a:ext uri="{FF2B5EF4-FFF2-40B4-BE49-F238E27FC236}">
                  <a16:creationId xmlns:a16="http://schemas.microsoft.com/office/drawing/2014/main" id="{00000000-0008-0000-0100-000060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Version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13</xdr:row>
          <xdr:rowOff>19050</xdr:rowOff>
        </xdr:from>
        <xdr:to>
          <xdr:col>9</xdr:col>
          <xdr:colOff>1762125</xdr:colOff>
          <xdr:row>13</xdr:row>
          <xdr:rowOff>161925</xdr:rowOff>
        </xdr:to>
        <xdr:sp macro="" textlink="">
          <xdr:nvSpPr>
            <xdr:cNvPr id="2145" name="Button 97" hidden="1">
              <a:extLst>
                <a:ext uri="{63B3BB69-23CF-44E3-9099-C40C66FF867C}">
                  <a14:compatExt spid="_x0000_s2145"/>
                </a:ext>
                <a:ext uri="{FF2B5EF4-FFF2-40B4-BE49-F238E27FC236}">
                  <a16:creationId xmlns:a16="http://schemas.microsoft.com/office/drawing/2014/main" id="{00000000-0008-0000-0100-00006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1- Combustions fixes</a:t>
              </a:r>
            </a:p>
          </xdr:txBody>
        </xdr:sp>
        <xdr:clientData fPrintsWithSheet="0"/>
      </xdr:twoCellAnchor>
    </mc:Choice>
    <mc:Fallback/>
  </mc:AlternateContent>
  <xdr:twoCellAnchor>
    <xdr:from>
      <xdr:col>11</xdr:col>
      <xdr:colOff>38100</xdr:colOff>
      <xdr:row>0</xdr:row>
      <xdr:rowOff>85724</xdr:rowOff>
    </xdr:from>
    <xdr:to>
      <xdr:col>18</xdr:col>
      <xdr:colOff>552450</xdr:colOff>
      <xdr:row>5</xdr:row>
      <xdr:rowOff>19049</xdr:rowOff>
    </xdr:to>
    <xdr:sp macro="" textlink="">
      <xdr:nvSpPr>
        <xdr:cNvPr id="4" name="Bulle narrative : rectangle à coins arrondis 3" hidden="1">
          <a:extLst>
            <a:ext uri="{FF2B5EF4-FFF2-40B4-BE49-F238E27FC236}">
              <a16:creationId xmlns:a16="http://schemas.microsoft.com/office/drawing/2014/main" id="{00000000-0008-0000-0100-000004000000}"/>
            </a:ext>
          </a:extLst>
        </xdr:cNvPr>
        <xdr:cNvSpPr/>
      </xdr:nvSpPr>
      <xdr:spPr>
        <a:xfrm>
          <a:off x="11096625" y="85724"/>
          <a:ext cx="5114925" cy="1114425"/>
        </a:xfrm>
        <a:prstGeom prst="wedgeRoundRectCallout">
          <a:avLst>
            <a:gd name="adj1" fmla="val -57383"/>
            <a:gd name="adj2" fmla="val 31314"/>
            <a:gd name="adj3" fmla="val 16667"/>
          </a:avLst>
        </a:prstGeom>
        <a:gradFill flip="none" rotWithShape="1">
          <a:gsLst>
            <a:gs pos="0">
              <a:schemeClr val="bg2">
                <a:lumMod val="20000"/>
                <a:lumOff val="80000"/>
              </a:schemeClr>
            </a:gs>
            <a:gs pos="100000">
              <a:schemeClr val="bg2">
                <a:lumMod val="40000"/>
                <a:lumOff val="60000"/>
              </a:schemeClr>
            </a:gs>
          </a:gsLst>
          <a:path path="circle">
            <a:fillToRect l="50000" t="50000" r="50000" b="50000"/>
          </a:path>
          <a:tileRect/>
        </a:gradFill>
        <a:ln w="19050">
          <a:solidFill>
            <a:srgbClr val="93BEE9"/>
          </a:solidFill>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lang="fr-CA" sz="1100"/>
            <a:t>Dans</a:t>
          </a:r>
          <a:r>
            <a:rPr lang="fr-CA" sz="1100" baseline="0"/>
            <a:t> le Menu, vous avez la liste de tous les onglets ainsi que :</a:t>
          </a:r>
        </a:p>
        <a:p>
          <a:pPr algn="l"/>
          <a:r>
            <a:rPr lang="fr-CA" sz="1100" baseline="0"/>
            <a:t>- Des boutons pour afficher les onglets qui vous intéressent et masquer les autres et;</a:t>
          </a:r>
        </a:p>
        <a:p>
          <a:pPr algn="l"/>
          <a:r>
            <a:rPr lang="fr-CA" sz="1100" baseline="0">
              <a:solidFill>
                <a:schemeClr val="dk1"/>
              </a:solidFill>
              <a:effectLst/>
              <a:latin typeface="+mn-lt"/>
              <a:ea typeface="+mn-ea"/>
              <a:cs typeface="+mn-cs"/>
            </a:rPr>
            <a:t>- Des boutons pour vous déplacer rapidement d'un onglet à l'autre.</a:t>
          </a:r>
        </a:p>
        <a:p>
          <a:pPr algn="l"/>
          <a:r>
            <a:rPr lang="fr-CA" sz="1100" i="1" baseline="0">
              <a:solidFill>
                <a:schemeClr val="dk1"/>
              </a:solidFill>
              <a:effectLst/>
              <a:latin typeface="+mn-lt"/>
              <a:ea typeface="+mn-ea"/>
              <a:cs typeface="+mn-cs"/>
            </a:rPr>
            <a:t>Note : Afficher d'abord l'onglet pour pouvoir utilisé le lien rapide.</a:t>
          </a:r>
          <a:endParaRPr lang="fr-CA" sz="1100" i="1"/>
        </a:p>
      </xdr:txBody>
    </xdr:sp>
    <xdr:clientData/>
  </xdr:twoCellAnchor>
  <mc:AlternateContent xmlns:mc="http://schemas.openxmlformats.org/markup-compatibility/2006">
    <mc:Choice xmlns:a14="http://schemas.microsoft.com/office/drawing/2010/main" Requires="a14">
      <xdr:twoCellAnchor editAs="oneCell">
        <xdr:from>
          <xdr:col>10</xdr:col>
          <xdr:colOff>276225</xdr:colOff>
          <xdr:row>12</xdr:row>
          <xdr:rowOff>247650</xdr:rowOff>
        </xdr:from>
        <xdr:to>
          <xdr:col>10</xdr:col>
          <xdr:colOff>542925</xdr:colOff>
          <xdr:row>14</xdr:row>
          <xdr:rowOff>0</xdr:rowOff>
        </xdr:to>
        <xdr:sp macro="" textlink="">
          <xdr:nvSpPr>
            <xdr:cNvPr id="2148" name="Case à cocher 6" hidden="1">
              <a:extLst>
                <a:ext uri="{63B3BB69-23CF-44E3-9099-C40C66FF867C}">
                  <a14:compatExt spid="_x0000_s2148"/>
                </a:ext>
                <a:ext uri="{FF2B5EF4-FFF2-40B4-BE49-F238E27FC236}">
                  <a16:creationId xmlns:a16="http://schemas.microsoft.com/office/drawing/2014/main" id="{00000000-0008-0000-01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6</xdr:row>
          <xdr:rowOff>171450</xdr:rowOff>
        </xdr:from>
        <xdr:to>
          <xdr:col>10</xdr:col>
          <xdr:colOff>638175</xdr:colOff>
          <xdr:row>8</xdr:row>
          <xdr:rowOff>9525</xdr:rowOff>
        </xdr:to>
        <xdr:sp macro="" textlink="">
          <xdr:nvSpPr>
            <xdr:cNvPr id="2150" name="Case à cocher 3" hidden="1">
              <a:extLst>
                <a:ext uri="{63B3BB69-23CF-44E3-9099-C40C66FF867C}">
                  <a14:compatExt spid="_x0000_s2150"/>
                </a:ext>
                <a:ext uri="{FF2B5EF4-FFF2-40B4-BE49-F238E27FC236}">
                  <a16:creationId xmlns:a16="http://schemas.microsoft.com/office/drawing/2014/main" id="{00000000-0008-0000-01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7</xdr:row>
          <xdr:rowOff>161925</xdr:rowOff>
        </xdr:from>
        <xdr:to>
          <xdr:col>10</xdr:col>
          <xdr:colOff>638175</xdr:colOff>
          <xdr:row>9</xdr:row>
          <xdr:rowOff>0</xdr:rowOff>
        </xdr:to>
        <xdr:sp macro="" textlink="">
          <xdr:nvSpPr>
            <xdr:cNvPr id="2151" name="Case à cocher 4" hidden="1">
              <a:extLst>
                <a:ext uri="{63B3BB69-23CF-44E3-9099-C40C66FF867C}">
                  <a14:compatExt spid="_x0000_s2151"/>
                </a:ext>
                <a:ext uri="{FF2B5EF4-FFF2-40B4-BE49-F238E27FC236}">
                  <a16:creationId xmlns:a16="http://schemas.microsoft.com/office/drawing/2014/main" id="{00000000-0008-0000-01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8</xdr:row>
          <xdr:rowOff>152400</xdr:rowOff>
        </xdr:from>
        <xdr:to>
          <xdr:col>10</xdr:col>
          <xdr:colOff>638175</xdr:colOff>
          <xdr:row>9</xdr:row>
          <xdr:rowOff>180975</xdr:rowOff>
        </xdr:to>
        <xdr:sp macro="" textlink="">
          <xdr:nvSpPr>
            <xdr:cNvPr id="2152" name="Case à cocher 5" hidden="1">
              <a:extLst>
                <a:ext uri="{63B3BB69-23CF-44E3-9099-C40C66FF867C}">
                  <a14:compatExt spid="_x0000_s2152"/>
                </a:ext>
                <a:ext uri="{FF2B5EF4-FFF2-40B4-BE49-F238E27FC236}">
                  <a16:creationId xmlns:a16="http://schemas.microsoft.com/office/drawing/2014/main" id="{00000000-0008-0000-01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43</xdr:row>
          <xdr:rowOff>0</xdr:rowOff>
        </xdr:from>
        <xdr:to>
          <xdr:col>10</xdr:col>
          <xdr:colOff>533400</xdr:colOff>
          <xdr:row>43</xdr:row>
          <xdr:rowOff>180975</xdr:rowOff>
        </xdr:to>
        <xdr:sp macro="" textlink="">
          <xdr:nvSpPr>
            <xdr:cNvPr id="2153" name="Case à cocher 33"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42</xdr:row>
          <xdr:rowOff>0</xdr:rowOff>
        </xdr:from>
        <xdr:to>
          <xdr:col>10</xdr:col>
          <xdr:colOff>533400</xdr:colOff>
          <xdr:row>43</xdr:row>
          <xdr:rowOff>0</xdr:rowOff>
        </xdr:to>
        <xdr:sp macro="" textlink="">
          <xdr:nvSpPr>
            <xdr:cNvPr id="2154" name="Case à cocher 32"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41</xdr:row>
          <xdr:rowOff>0</xdr:rowOff>
        </xdr:from>
        <xdr:to>
          <xdr:col>10</xdr:col>
          <xdr:colOff>533400</xdr:colOff>
          <xdr:row>42</xdr:row>
          <xdr:rowOff>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41</xdr:row>
          <xdr:rowOff>0</xdr:rowOff>
        </xdr:from>
        <xdr:to>
          <xdr:col>10</xdr:col>
          <xdr:colOff>533400</xdr:colOff>
          <xdr:row>42</xdr:row>
          <xdr:rowOff>0</xdr:rowOff>
        </xdr:to>
        <xdr:sp macro="" textlink="">
          <xdr:nvSpPr>
            <xdr:cNvPr id="2156" name="Case à cocher 31"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39</xdr:row>
          <xdr:rowOff>180975</xdr:rowOff>
        </xdr:from>
        <xdr:to>
          <xdr:col>10</xdr:col>
          <xdr:colOff>533400</xdr:colOff>
          <xdr:row>40</xdr:row>
          <xdr:rowOff>171450</xdr:rowOff>
        </xdr:to>
        <xdr:sp macro="" textlink="">
          <xdr:nvSpPr>
            <xdr:cNvPr id="2157" name="Case à cocher 30"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39</xdr:row>
          <xdr:rowOff>0</xdr:rowOff>
        </xdr:from>
        <xdr:to>
          <xdr:col>10</xdr:col>
          <xdr:colOff>533400</xdr:colOff>
          <xdr:row>40</xdr:row>
          <xdr:rowOff>0</xdr:rowOff>
        </xdr:to>
        <xdr:sp macro="" textlink="">
          <xdr:nvSpPr>
            <xdr:cNvPr id="2158" name="Case à cocher 29"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13</xdr:row>
          <xdr:rowOff>180975</xdr:rowOff>
        </xdr:from>
        <xdr:to>
          <xdr:col>10</xdr:col>
          <xdr:colOff>542925</xdr:colOff>
          <xdr:row>14</xdr:row>
          <xdr:rowOff>171450</xdr:rowOff>
        </xdr:to>
        <xdr:sp macro="" textlink="">
          <xdr:nvSpPr>
            <xdr:cNvPr id="2159" name="Case à cocher 7"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15</xdr:row>
          <xdr:rowOff>19050</xdr:rowOff>
        </xdr:from>
        <xdr:to>
          <xdr:col>10</xdr:col>
          <xdr:colOff>542925</xdr:colOff>
          <xdr:row>15</xdr:row>
          <xdr:rowOff>180975</xdr:rowOff>
        </xdr:to>
        <xdr:sp macro="" textlink="">
          <xdr:nvSpPr>
            <xdr:cNvPr id="2160" name="Case à cocher 8" hidden="1">
              <a:extLst>
                <a:ext uri="{63B3BB69-23CF-44E3-9099-C40C66FF867C}">
                  <a14:compatExt spid="_x0000_s2160"/>
                </a:ext>
                <a:ext uri="{FF2B5EF4-FFF2-40B4-BE49-F238E27FC236}">
                  <a16:creationId xmlns:a16="http://schemas.microsoft.com/office/drawing/2014/main" id="{00000000-0008-0000-01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16</xdr:row>
          <xdr:rowOff>0</xdr:rowOff>
        </xdr:from>
        <xdr:to>
          <xdr:col>10</xdr:col>
          <xdr:colOff>542925</xdr:colOff>
          <xdr:row>17</xdr:row>
          <xdr:rowOff>0</xdr:rowOff>
        </xdr:to>
        <xdr:sp macro="" textlink="">
          <xdr:nvSpPr>
            <xdr:cNvPr id="2161" name="Case à cocher 9" hidden="1">
              <a:extLst>
                <a:ext uri="{63B3BB69-23CF-44E3-9099-C40C66FF867C}">
                  <a14:compatExt spid="_x0000_s2161"/>
                </a:ext>
                <a:ext uri="{FF2B5EF4-FFF2-40B4-BE49-F238E27FC236}">
                  <a16:creationId xmlns:a16="http://schemas.microsoft.com/office/drawing/2014/main" id="{00000000-0008-0000-01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16</xdr:row>
          <xdr:rowOff>180975</xdr:rowOff>
        </xdr:from>
        <xdr:to>
          <xdr:col>10</xdr:col>
          <xdr:colOff>542925</xdr:colOff>
          <xdr:row>17</xdr:row>
          <xdr:rowOff>171450</xdr:rowOff>
        </xdr:to>
        <xdr:sp macro="" textlink="">
          <xdr:nvSpPr>
            <xdr:cNvPr id="2162" name="Case à cocher 10" hidden="1">
              <a:extLst>
                <a:ext uri="{63B3BB69-23CF-44E3-9099-C40C66FF867C}">
                  <a14:compatExt spid="_x0000_s2162"/>
                </a:ext>
                <a:ext uri="{FF2B5EF4-FFF2-40B4-BE49-F238E27FC236}">
                  <a16:creationId xmlns:a16="http://schemas.microsoft.com/office/drawing/2014/main" id="{00000000-0008-0000-01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18</xdr:row>
          <xdr:rowOff>0</xdr:rowOff>
        </xdr:from>
        <xdr:to>
          <xdr:col>10</xdr:col>
          <xdr:colOff>542925</xdr:colOff>
          <xdr:row>19</xdr:row>
          <xdr:rowOff>0</xdr:rowOff>
        </xdr:to>
        <xdr:sp macro="" textlink="">
          <xdr:nvSpPr>
            <xdr:cNvPr id="2163" name="Case à cocher 11"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19</xdr:row>
          <xdr:rowOff>0</xdr:rowOff>
        </xdr:from>
        <xdr:to>
          <xdr:col>10</xdr:col>
          <xdr:colOff>542925</xdr:colOff>
          <xdr:row>19</xdr:row>
          <xdr:rowOff>180975</xdr:rowOff>
        </xdr:to>
        <xdr:sp macro="" textlink="">
          <xdr:nvSpPr>
            <xdr:cNvPr id="2164" name="Case à cocher 12" hidden="1">
              <a:extLst>
                <a:ext uri="{63B3BB69-23CF-44E3-9099-C40C66FF867C}">
                  <a14:compatExt spid="_x0000_s2164"/>
                </a:ext>
                <a:ext uri="{FF2B5EF4-FFF2-40B4-BE49-F238E27FC236}">
                  <a16:creationId xmlns:a16="http://schemas.microsoft.com/office/drawing/2014/main" id="{00000000-0008-0000-01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20</xdr:row>
          <xdr:rowOff>0</xdr:rowOff>
        </xdr:from>
        <xdr:to>
          <xdr:col>10</xdr:col>
          <xdr:colOff>542925</xdr:colOff>
          <xdr:row>21</xdr:row>
          <xdr:rowOff>0</xdr:rowOff>
        </xdr:to>
        <xdr:sp macro="" textlink="">
          <xdr:nvSpPr>
            <xdr:cNvPr id="2165" name="Case à cocher 13"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21</xdr:row>
          <xdr:rowOff>0</xdr:rowOff>
        </xdr:from>
        <xdr:to>
          <xdr:col>10</xdr:col>
          <xdr:colOff>542925</xdr:colOff>
          <xdr:row>22</xdr:row>
          <xdr:rowOff>0</xdr:rowOff>
        </xdr:to>
        <xdr:sp macro="" textlink="">
          <xdr:nvSpPr>
            <xdr:cNvPr id="2166" name="Case à cocher 14"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22</xdr:row>
          <xdr:rowOff>0</xdr:rowOff>
        </xdr:from>
        <xdr:to>
          <xdr:col>10</xdr:col>
          <xdr:colOff>542925</xdr:colOff>
          <xdr:row>23</xdr:row>
          <xdr:rowOff>0</xdr:rowOff>
        </xdr:to>
        <xdr:sp macro="" textlink="">
          <xdr:nvSpPr>
            <xdr:cNvPr id="2167" name="Case à cocher 15" hidden="1">
              <a:extLst>
                <a:ext uri="{63B3BB69-23CF-44E3-9099-C40C66FF867C}">
                  <a14:compatExt spid="_x0000_s2167"/>
                </a:ext>
                <a:ext uri="{FF2B5EF4-FFF2-40B4-BE49-F238E27FC236}">
                  <a16:creationId xmlns:a16="http://schemas.microsoft.com/office/drawing/2014/main" id="{00000000-0008-0000-01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23</xdr:row>
          <xdr:rowOff>0</xdr:rowOff>
        </xdr:from>
        <xdr:to>
          <xdr:col>10</xdr:col>
          <xdr:colOff>542925</xdr:colOff>
          <xdr:row>23</xdr:row>
          <xdr:rowOff>180975</xdr:rowOff>
        </xdr:to>
        <xdr:sp macro="" textlink="">
          <xdr:nvSpPr>
            <xdr:cNvPr id="2168" name="Case à cocher 16" hidden="1">
              <a:extLst>
                <a:ext uri="{63B3BB69-23CF-44E3-9099-C40C66FF867C}">
                  <a14:compatExt spid="_x0000_s2168"/>
                </a:ext>
                <a:ext uri="{FF2B5EF4-FFF2-40B4-BE49-F238E27FC236}">
                  <a16:creationId xmlns:a16="http://schemas.microsoft.com/office/drawing/2014/main" id="{00000000-0008-0000-01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24</xdr:row>
          <xdr:rowOff>0</xdr:rowOff>
        </xdr:from>
        <xdr:to>
          <xdr:col>10</xdr:col>
          <xdr:colOff>542925</xdr:colOff>
          <xdr:row>25</xdr:row>
          <xdr:rowOff>0</xdr:rowOff>
        </xdr:to>
        <xdr:sp macro="" textlink="">
          <xdr:nvSpPr>
            <xdr:cNvPr id="2169" name="Case à cocher 17" hidden="1">
              <a:extLst>
                <a:ext uri="{63B3BB69-23CF-44E3-9099-C40C66FF867C}">
                  <a14:compatExt spid="_x0000_s2169"/>
                </a:ext>
                <a:ext uri="{FF2B5EF4-FFF2-40B4-BE49-F238E27FC236}">
                  <a16:creationId xmlns:a16="http://schemas.microsoft.com/office/drawing/2014/main" id="{00000000-0008-0000-01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25</xdr:row>
          <xdr:rowOff>0</xdr:rowOff>
        </xdr:from>
        <xdr:to>
          <xdr:col>10</xdr:col>
          <xdr:colOff>542925</xdr:colOff>
          <xdr:row>25</xdr:row>
          <xdr:rowOff>180975</xdr:rowOff>
        </xdr:to>
        <xdr:sp macro="" textlink="">
          <xdr:nvSpPr>
            <xdr:cNvPr id="2170" name="Case à cocher 18" hidden="1">
              <a:extLst>
                <a:ext uri="{63B3BB69-23CF-44E3-9099-C40C66FF867C}">
                  <a14:compatExt spid="_x0000_s2170"/>
                </a:ext>
                <a:ext uri="{FF2B5EF4-FFF2-40B4-BE49-F238E27FC236}">
                  <a16:creationId xmlns:a16="http://schemas.microsoft.com/office/drawing/2014/main" id="{00000000-0008-0000-01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26</xdr:row>
          <xdr:rowOff>0</xdr:rowOff>
        </xdr:from>
        <xdr:to>
          <xdr:col>10</xdr:col>
          <xdr:colOff>542925</xdr:colOff>
          <xdr:row>26</xdr:row>
          <xdr:rowOff>180975</xdr:rowOff>
        </xdr:to>
        <xdr:sp macro="" textlink="">
          <xdr:nvSpPr>
            <xdr:cNvPr id="2171" name="Case à cocher 19" hidden="1">
              <a:extLst>
                <a:ext uri="{63B3BB69-23CF-44E3-9099-C40C66FF867C}">
                  <a14:compatExt spid="_x0000_s2171"/>
                </a:ext>
                <a:ext uri="{FF2B5EF4-FFF2-40B4-BE49-F238E27FC236}">
                  <a16:creationId xmlns:a16="http://schemas.microsoft.com/office/drawing/2014/main" id="{00000000-0008-0000-01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27</xdr:row>
          <xdr:rowOff>0</xdr:rowOff>
        </xdr:from>
        <xdr:to>
          <xdr:col>10</xdr:col>
          <xdr:colOff>542925</xdr:colOff>
          <xdr:row>27</xdr:row>
          <xdr:rowOff>180975</xdr:rowOff>
        </xdr:to>
        <xdr:sp macro="" textlink="">
          <xdr:nvSpPr>
            <xdr:cNvPr id="2172" name="Case à cocher 20"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28</xdr:row>
          <xdr:rowOff>0</xdr:rowOff>
        </xdr:from>
        <xdr:to>
          <xdr:col>10</xdr:col>
          <xdr:colOff>542925</xdr:colOff>
          <xdr:row>29</xdr:row>
          <xdr:rowOff>0</xdr:rowOff>
        </xdr:to>
        <xdr:sp macro="" textlink="">
          <xdr:nvSpPr>
            <xdr:cNvPr id="2173" name="Case à cocher 21"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29</xdr:row>
          <xdr:rowOff>0</xdr:rowOff>
        </xdr:from>
        <xdr:to>
          <xdr:col>10</xdr:col>
          <xdr:colOff>542925</xdr:colOff>
          <xdr:row>29</xdr:row>
          <xdr:rowOff>180975</xdr:rowOff>
        </xdr:to>
        <xdr:sp macro="" textlink="">
          <xdr:nvSpPr>
            <xdr:cNvPr id="2174" name="Case à cocher 22" hidden="1">
              <a:extLst>
                <a:ext uri="{63B3BB69-23CF-44E3-9099-C40C66FF867C}">
                  <a14:compatExt spid="_x0000_s2174"/>
                </a:ext>
                <a:ext uri="{FF2B5EF4-FFF2-40B4-BE49-F238E27FC236}">
                  <a16:creationId xmlns:a16="http://schemas.microsoft.com/office/drawing/2014/main" id="{00000000-0008-0000-01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30</xdr:row>
          <xdr:rowOff>0</xdr:rowOff>
        </xdr:from>
        <xdr:to>
          <xdr:col>10</xdr:col>
          <xdr:colOff>542925</xdr:colOff>
          <xdr:row>31</xdr:row>
          <xdr:rowOff>0</xdr:rowOff>
        </xdr:to>
        <xdr:sp macro="" textlink="">
          <xdr:nvSpPr>
            <xdr:cNvPr id="2175" name="Case à cocher 23" hidden="1">
              <a:extLst>
                <a:ext uri="{63B3BB69-23CF-44E3-9099-C40C66FF867C}">
                  <a14:compatExt spid="_x0000_s2175"/>
                </a:ext>
                <a:ext uri="{FF2B5EF4-FFF2-40B4-BE49-F238E27FC236}">
                  <a16:creationId xmlns:a16="http://schemas.microsoft.com/office/drawing/2014/main" id="{00000000-0008-0000-01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31</xdr:row>
          <xdr:rowOff>0</xdr:rowOff>
        </xdr:from>
        <xdr:to>
          <xdr:col>10</xdr:col>
          <xdr:colOff>542925</xdr:colOff>
          <xdr:row>32</xdr:row>
          <xdr:rowOff>0</xdr:rowOff>
        </xdr:to>
        <xdr:sp macro="" textlink="">
          <xdr:nvSpPr>
            <xdr:cNvPr id="2176" name="Case à cocher 24" hidden="1">
              <a:extLst>
                <a:ext uri="{63B3BB69-23CF-44E3-9099-C40C66FF867C}">
                  <a14:compatExt spid="_x0000_s2176"/>
                </a:ext>
                <a:ext uri="{FF2B5EF4-FFF2-40B4-BE49-F238E27FC236}">
                  <a16:creationId xmlns:a16="http://schemas.microsoft.com/office/drawing/2014/main" id="{00000000-0008-0000-01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32</xdr:row>
          <xdr:rowOff>0</xdr:rowOff>
        </xdr:from>
        <xdr:to>
          <xdr:col>10</xdr:col>
          <xdr:colOff>542925</xdr:colOff>
          <xdr:row>33</xdr:row>
          <xdr:rowOff>0</xdr:rowOff>
        </xdr:to>
        <xdr:sp macro="" textlink="">
          <xdr:nvSpPr>
            <xdr:cNvPr id="2177" name="Case à cocher 25" hidden="1">
              <a:extLst>
                <a:ext uri="{63B3BB69-23CF-44E3-9099-C40C66FF867C}">
                  <a14:compatExt spid="_x0000_s2177"/>
                </a:ext>
                <a:ext uri="{FF2B5EF4-FFF2-40B4-BE49-F238E27FC236}">
                  <a16:creationId xmlns:a16="http://schemas.microsoft.com/office/drawing/2014/main" id="{00000000-0008-0000-01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33</xdr:row>
          <xdr:rowOff>0</xdr:rowOff>
        </xdr:from>
        <xdr:to>
          <xdr:col>10</xdr:col>
          <xdr:colOff>542925</xdr:colOff>
          <xdr:row>33</xdr:row>
          <xdr:rowOff>180975</xdr:rowOff>
        </xdr:to>
        <xdr:sp macro="" textlink="">
          <xdr:nvSpPr>
            <xdr:cNvPr id="2178" name="Case à cocher 26" hidden="1">
              <a:extLst>
                <a:ext uri="{63B3BB69-23CF-44E3-9099-C40C66FF867C}">
                  <a14:compatExt spid="_x0000_s2178"/>
                </a:ext>
                <a:ext uri="{FF2B5EF4-FFF2-40B4-BE49-F238E27FC236}">
                  <a16:creationId xmlns:a16="http://schemas.microsoft.com/office/drawing/2014/main" id="{00000000-0008-0000-01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34</xdr:row>
          <xdr:rowOff>0</xdr:rowOff>
        </xdr:from>
        <xdr:to>
          <xdr:col>10</xdr:col>
          <xdr:colOff>542925</xdr:colOff>
          <xdr:row>34</xdr:row>
          <xdr:rowOff>180975</xdr:rowOff>
        </xdr:to>
        <xdr:sp macro="" textlink="">
          <xdr:nvSpPr>
            <xdr:cNvPr id="2179" name="Case à cocher 27" hidden="1">
              <a:extLst>
                <a:ext uri="{63B3BB69-23CF-44E3-9099-C40C66FF867C}">
                  <a14:compatExt spid="_x0000_s2179"/>
                </a:ext>
                <a:ext uri="{FF2B5EF4-FFF2-40B4-BE49-F238E27FC236}">
                  <a16:creationId xmlns:a16="http://schemas.microsoft.com/office/drawing/2014/main" id="{00000000-0008-0000-01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35</xdr:row>
          <xdr:rowOff>0</xdr:rowOff>
        </xdr:from>
        <xdr:to>
          <xdr:col>10</xdr:col>
          <xdr:colOff>542925</xdr:colOff>
          <xdr:row>35</xdr:row>
          <xdr:rowOff>180975</xdr:rowOff>
        </xdr:to>
        <xdr:sp macro="" textlink="">
          <xdr:nvSpPr>
            <xdr:cNvPr id="2180" name="Case à cocher 28" hidden="1">
              <a:extLst>
                <a:ext uri="{63B3BB69-23CF-44E3-9099-C40C66FF867C}">
                  <a14:compatExt spid="_x0000_s2180"/>
                </a:ext>
                <a:ext uri="{FF2B5EF4-FFF2-40B4-BE49-F238E27FC236}">
                  <a16:creationId xmlns:a16="http://schemas.microsoft.com/office/drawing/2014/main" id="{00000000-0008-0000-01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14</xdr:row>
          <xdr:rowOff>19050</xdr:rowOff>
        </xdr:from>
        <xdr:to>
          <xdr:col>9</xdr:col>
          <xdr:colOff>1781175</xdr:colOff>
          <xdr:row>14</xdr:row>
          <xdr:rowOff>161925</xdr:rowOff>
        </xdr:to>
        <xdr:sp macro="" textlink="">
          <xdr:nvSpPr>
            <xdr:cNvPr id="2181" name="Button 133" hidden="1">
              <a:extLst>
                <a:ext uri="{63B3BB69-23CF-44E3-9099-C40C66FF867C}">
                  <a14:compatExt spid="_x0000_s2181"/>
                </a:ext>
                <a:ext uri="{FF2B5EF4-FFF2-40B4-BE49-F238E27FC236}">
                  <a16:creationId xmlns:a16="http://schemas.microsoft.com/office/drawing/2014/main" id="{00000000-0008-0000-0100-000085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2- Combustions mobiles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15</xdr:row>
          <xdr:rowOff>19050</xdr:rowOff>
        </xdr:from>
        <xdr:to>
          <xdr:col>9</xdr:col>
          <xdr:colOff>1771650</xdr:colOff>
          <xdr:row>15</xdr:row>
          <xdr:rowOff>161925</xdr:rowOff>
        </xdr:to>
        <xdr:sp macro="" textlink="">
          <xdr:nvSpPr>
            <xdr:cNvPr id="2182" name="Button 134" hidden="1">
              <a:extLst>
                <a:ext uri="{63B3BB69-23CF-44E3-9099-C40C66FF867C}">
                  <a14:compatExt spid="_x0000_s2182"/>
                </a:ext>
                <a:ext uri="{FF2B5EF4-FFF2-40B4-BE49-F238E27FC236}">
                  <a16:creationId xmlns:a16="http://schemas.microsoft.com/office/drawing/2014/main" id="{00000000-0008-0000-0100-000086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3- Procédés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16</xdr:row>
          <xdr:rowOff>0</xdr:rowOff>
        </xdr:from>
        <xdr:to>
          <xdr:col>9</xdr:col>
          <xdr:colOff>1771650</xdr:colOff>
          <xdr:row>16</xdr:row>
          <xdr:rowOff>161925</xdr:rowOff>
        </xdr:to>
        <xdr:sp macro="" textlink="">
          <xdr:nvSpPr>
            <xdr:cNvPr id="2183" name="Button 135" hidden="1">
              <a:extLst>
                <a:ext uri="{63B3BB69-23CF-44E3-9099-C40C66FF867C}">
                  <a14:compatExt spid="_x0000_s2183"/>
                </a:ext>
                <a:ext uri="{FF2B5EF4-FFF2-40B4-BE49-F238E27FC236}">
                  <a16:creationId xmlns:a16="http://schemas.microsoft.com/office/drawing/2014/main" id="{00000000-0008-0000-0100-000087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4- Réfrigérants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16</xdr:row>
          <xdr:rowOff>180975</xdr:rowOff>
        </xdr:from>
        <xdr:to>
          <xdr:col>9</xdr:col>
          <xdr:colOff>1771650</xdr:colOff>
          <xdr:row>17</xdr:row>
          <xdr:rowOff>161925</xdr:rowOff>
        </xdr:to>
        <xdr:sp macro="" textlink="">
          <xdr:nvSpPr>
            <xdr:cNvPr id="2184" name="Button 136" hidden="1">
              <a:extLst>
                <a:ext uri="{63B3BB69-23CF-44E3-9099-C40C66FF867C}">
                  <a14:compatExt spid="_x0000_s2184"/>
                </a:ext>
                <a:ext uri="{FF2B5EF4-FFF2-40B4-BE49-F238E27FC236}">
                  <a16:creationId xmlns:a16="http://schemas.microsoft.com/office/drawing/2014/main" id="{00000000-0008-0000-0100-000088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5- Sols et Forêts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18</xdr:row>
          <xdr:rowOff>9525</xdr:rowOff>
        </xdr:from>
        <xdr:to>
          <xdr:col>9</xdr:col>
          <xdr:colOff>1790700</xdr:colOff>
          <xdr:row>18</xdr:row>
          <xdr:rowOff>161925</xdr:rowOff>
        </xdr:to>
        <xdr:sp macro="" textlink="">
          <xdr:nvSpPr>
            <xdr:cNvPr id="2185" name="Button 137" hidden="1">
              <a:extLst>
                <a:ext uri="{63B3BB69-23CF-44E3-9099-C40C66FF867C}">
                  <a14:compatExt spid="_x0000_s2185"/>
                </a:ext>
                <a:ext uri="{FF2B5EF4-FFF2-40B4-BE49-F238E27FC236}">
                  <a16:creationId xmlns:a16="http://schemas.microsoft.com/office/drawing/2014/main" id="{00000000-0008-0000-0100-000089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6- Électricité</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19</xdr:row>
          <xdr:rowOff>28575</xdr:rowOff>
        </xdr:from>
        <xdr:to>
          <xdr:col>9</xdr:col>
          <xdr:colOff>1790700</xdr:colOff>
          <xdr:row>19</xdr:row>
          <xdr:rowOff>161925</xdr:rowOff>
        </xdr:to>
        <xdr:sp macro="" textlink="">
          <xdr:nvSpPr>
            <xdr:cNvPr id="2186" name="Button 138"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7- Autre énergie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20</xdr:row>
          <xdr:rowOff>19050</xdr:rowOff>
        </xdr:from>
        <xdr:to>
          <xdr:col>9</xdr:col>
          <xdr:colOff>1781175</xdr:colOff>
          <xdr:row>20</xdr:row>
          <xdr:rowOff>161925</xdr:rowOff>
        </xdr:to>
        <xdr:sp macro="" textlink="">
          <xdr:nvSpPr>
            <xdr:cNvPr id="2187" name="Button 139" hidden="1">
              <a:extLst>
                <a:ext uri="{63B3BB69-23CF-44E3-9099-C40C66FF867C}">
                  <a14:compatExt spid="_x0000_s2187"/>
                </a:ext>
                <a:ext uri="{FF2B5EF4-FFF2-40B4-BE49-F238E27FC236}">
                  <a16:creationId xmlns:a16="http://schemas.microsoft.com/office/drawing/2014/main" id="{00000000-0008-0000-0100-00008B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8- Autres dûs à l'énergie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21</xdr:row>
          <xdr:rowOff>28575</xdr:rowOff>
        </xdr:from>
        <xdr:to>
          <xdr:col>9</xdr:col>
          <xdr:colOff>1790700</xdr:colOff>
          <xdr:row>21</xdr:row>
          <xdr:rowOff>161925</xdr:rowOff>
        </xdr:to>
        <xdr:sp macro="" textlink="">
          <xdr:nvSpPr>
            <xdr:cNvPr id="2188" name="Button 140" hidden="1">
              <a:extLst>
                <a:ext uri="{63B3BB69-23CF-44E3-9099-C40C66FF867C}">
                  <a14:compatExt spid="_x0000_s2188"/>
                </a:ext>
                <a:ext uri="{FF2B5EF4-FFF2-40B4-BE49-F238E27FC236}">
                  <a16:creationId xmlns:a16="http://schemas.microsoft.com/office/drawing/2014/main" id="{00000000-0008-0000-0100-00008C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9- Achats de biens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22</xdr:row>
          <xdr:rowOff>0</xdr:rowOff>
        </xdr:from>
        <xdr:to>
          <xdr:col>9</xdr:col>
          <xdr:colOff>1800225</xdr:colOff>
          <xdr:row>22</xdr:row>
          <xdr:rowOff>161925</xdr:rowOff>
        </xdr:to>
        <xdr:sp macro="" textlink="">
          <xdr:nvSpPr>
            <xdr:cNvPr id="2189" name="Button 141" hidden="1">
              <a:extLst>
                <a:ext uri="{63B3BB69-23CF-44E3-9099-C40C66FF867C}">
                  <a14:compatExt spid="_x0000_s2189"/>
                </a:ext>
                <a:ext uri="{FF2B5EF4-FFF2-40B4-BE49-F238E27FC236}">
                  <a16:creationId xmlns:a16="http://schemas.microsoft.com/office/drawing/2014/main" id="{00000000-0008-0000-0100-00008D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10- Biens immobiliers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23</xdr:row>
          <xdr:rowOff>19050</xdr:rowOff>
        </xdr:from>
        <xdr:to>
          <xdr:col>9</xdr:col>
          <xdr:colOff>1800225</xdr:colOff>
          <xdr:row>23</xdr:row>
          <xdr:rowOff>161925</xdr:rowOff>
        </xdr:to>
        <xdr:sp macro="" textlink="">
          <xdr:nvSpPr>
            <xdr:cNvPr id="2190" name="Button 142" hidden="1">
              <a:extLst>
                <a:ext uri="{63B3BB69-23CF-44E3-9099-C40C66FF867C}">
                  <a14:compatExt spid="_x0000_s2190"/>
                </a:ext>
                <a:ext uri="{FF2B5EF4-FFF2-40B4-BE49-F238E27FC236}">
                  <a16:creationId xmlns:a16="http://schemas.microsoft.com/office/drawing/2014/main" id="{00000000-0008-0000-0100-00008E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11- Déchets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24</xdr:row>
          <xdr:rowOff>19050</xdr:rowOff>
        </xdr:from>
        <xdr:to>
          <xdr:col>9</xdr:col>
          <xdr:colOff>1800225</xdr:colOff>
          <xdr:row>24</xdr:row>
          <xdr:rowOff>161925</xdr:rowOff>
        </xdr:to>
        <xdr:sp macro="" textlink="">
          <xdr:nvSpPr>
            <xdr:cNvPr id="2191" name="Button 143" hidden="1">
              <a:extLst>
                <a:ext uri="{63B3BB69-23CF-44E3-9099-C40C66FF867C}">
                  <a14:compatExt spid="_x0000_s2191"/>
                </a:ext>
                <a:ext uri="{FF2B5EF4-FFF2-40B4-BE49-F238E27FC236}">
                  <a16:creationId xmlns:a16="http://schemas.microsoft.com/office/drawing/2014/main" id="{00000000-0008-0000-0100-00008F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12- Transports en amont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25</xdr:row>
          <xdr:rowOff>19050</xdr:rowOff>
        </xdr:from>
        <xdr:to>
          <xdr:col>9</xdr:col>
          <xdr:colOff>1809750</xdr:colOff>
          <xdr:row>25</xdr:row>
          <xdr:rowOff>161925</xdr:rowOff>
        </xdr:to>
        <xdr:sp macro="" textlink="">
          <xdr:nvSpPr>
            <xdr:cNvPr id="2192" name="Button 144" hidden="1">
              <a:extLst>
                <a:ext uri="{63B3BB69-23CF-44E3-9099-C40C66FF867C}">
                  <a14:compatExt spid="_x0000_s2192"/>
                </a:ext>
                <a:ext uri="{FF2B5EF4-FFF2-40B4-BE49-F238E27FC236}">
                  <a16:creationId xmlns:a16="http://schemas.microsoft.com/office/drawing/2014/main" id="{00000000-0008-0000-0100-000090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13- Déplacements d'affaires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26</xdr:row>
          <xdr:rowOff>28575</xdr:rowOff>
        </xdr:from>
        <xdr:to>
          <xdr:col>9</xdr:col>
          <xdr:colOff>1800225</xdr:colOff>
          <xdr:row>26</xdr:row>
          <xdr:rowOff>161925</xdr:rowOff>
        </xdr:to>
        <xdr:sp macro="" textlink="">
          <xdr:nvSpPr>
            <xdr:cNvPr id="2193" name="Button 145" hidden="1">
              <a:extLst>
                <a:ext uri="{63B3BB69-23CF-44E3-9099-C40C66FF867C}">
                  <a14:compatExt spid="_x0000_s2193"/>
                </a:ext>
                <a:ext uri="{FF2B5EF4-FFF2-40B4-BE49-F238E27FC236}">
                  <a16:creationId xmlns:a16="http://schemas.microsoft.com/office/drawing/2014/main" id="{00000000-0008-0000-0100-00009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14- Locations en amont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27</xdr:row>
          <xdr:rowOff>19050</xdr:rowOff>
        </xdr:from>
        <xdr:to>
          <xdr:col>9</xdr:col>
          <xdr:colOff>1800225</xdr:colOff>
          <xdr:row>27</xdr:row>
          <xdr:rowOff>161925</xdr:rowOff>
        </xdr:to>
        <xdr:sp macro="" textlink="">
          <xdr:nvSpPr>
            <xdr:cNvPr id="2194" name="Button 146" hidden="1">
              <a:extLst>
                <a:ext uri="{63B3BB69-23CF-44E3-9099-C40C66FF867C}">
                  <a14:compatExt spid="_x0000_s2194"/>
                </a:ext>
                <a:ext uri="{FF2B5EF4-FFF2-40B4-BE49-F238E27FC236}">
                  <a16:creationId xmlns:a16="http://schemas.microsoft.com/office/drawing/2014/main" id="{00000000-0008-0000-0100-000092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15- Investissements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28</xdr:row>
          <xdr:rowOff>19050</xdr:rowOff>
        </xdr:from>
        <xdr:to>
          <xdr:col>9</xdr:col>
          <xdr:colOff>1809750</xdr:colOff>
          <xdr:row>28</xdr:row>
          <xdr:rowOff>161925</xdr:rowOff>
        </xdr:to>
        <xdr:sp macro="" textlink="">
          <xdr:nvSpPr>
            <xdr:cNvPr id="2195" name="Button 147" hidden="1">
              <a:extLst>
                <a:ext uri="{63B3BB69-23CF-44E3-9099-C40C66FF867C}">
                  <a14:compatExt spid="_x0000_s2195"/>
                </a:ext>
                <a:ext uri="{FF2B5EF4-FFF2-40B4-BE49-F238E27FC236}">
                  <a16:creationId xmlns:a16="http://schemas.microsoft.com/office/drawing/2014/main" id="{00000000-0008-0000-0100-000093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16- Déplacements clients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29</xdr:row>
          <xdr:rowOff>19050</xdr:rowOff>
        </xdr:from>
        <xdr:to>
          <xdr:col>9</xdr:col>
          <xdr:colOff>1781175</xdr:colOff>
          <xdr:row>29</xdr:row>
          <xdr:rowOff>161925</xdr:rowOff>
        </xdr:to>
        <xdr:sp macro="" textlink="">
          <xdr:nvSpPr>
            <xdr:cNvPr id="2196" name="Button 148" hidden="1">
              <a:extLst>
                <a:ext uri="{63B3BB69-23CF-44E3-9099-C40C66FF867C}">
                  <a14:compatExt spid="_x0000_s2196"/>
                </a:ext>
                <a:ext uri="{FF2B5EF4-FFF2-40B4-BE49-F238E27FC236}">
                  <a16:creationId xmlns:a16="http://schemas.microsoft.com/office/drawing/2014/main" id="{00000000-0008-0000-0100-000094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17- Transports en aval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30</xdr:row>
          <xdr:rowOff>9525</xdr:rowOff>
        </xdr:from>
        <xdr:to>
          <xdr:col>9</xdr:col>
          <xdr:colOff>1781175</xdr:colOff>
          <xdr:row>30</xdr:row>
          <xdr:rowOff>161925</xdr:rowOff>
        </xdr:to>
        <xdr:sp macro="" textlink="">
          <xdr:nvSpPr>
            <xdr:cNvPr id="2197" name="Button 149"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18-  Utilisation des produits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31</xdr:row>
          <xdr:rowOff>9525</xdr:rowOff>
        </xdr:from>
        <xdr:to>
          <xdr:col>9</xdr:col>
          <xdr:colOff>1790700</xdr:colOff>
          <xdr:row>31</xdr:row>
          <xdr:rowOff>161925</xdr:rowOff>
        </xdr:to>
        <xdr:sp macro="" textlink="">
          <xdr:nvSpPr>
            <xdr:cNvPr id="2198" name="Button 150" hidden="1">
              <a:extLst>
                <a:ext uri="{63B3BB69-23CF-44E3-9099-C40C66FF867C}">
                  <a14:compatExt spid="_x0000_s2198"/>
                </a:ext>
                <a:ext uri="{FF2B5EF4-FFF2-40B4-BE49-F238E27FC236}">
                  <a16:creationId xmlns:a16="http://schemas.microsoft.com/office/drawing/2014/main" id="{00000000-0008-0000-0100-000096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19- Fin de vie des produits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32</xdr:row>
          <xdr:rowOff>19050</xdr:rowOff>
        </xdr:from>
        <xdr:to>
          <xdr:col>9</xdr:col>
          <xdr:colOff>1800225</xdr:colOff>
          <xdr:row>32</xdr:row>
          <xdr:rowOff>161925</xdr:rowOff>
        </xdr:to>
        <xdr:sp macro="" textlink="">
          <xdr:nvSpPr>
            <xdr:cNvPr id="2199" name="Button 151" hidden="1">
              <a:extLst>
                <a:ext uri="{63B3BB69-23CF-44E3-9099-C40C66FF867C}">
                  <a14:compatExt spid="_x0000_s2199"/>
                </a:ext>
                <a:ext uri="{FF2B5EF4-FFF2-40B4-BE49-F238E27FC236}">
                  <a16:creationId xmlns:a16="http://schemas.microsoft.com/office/drawing/2014/main" id="{00000000-0008-0000-0100-000097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20- Franchises en aval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33</xdr:row>
          <xdr:rowOff>19050</xdr:rowOff>
        </xdr:from>
        <xdr:to>
          <xdr:col>9</xdr:col>
          <xdr:colOff>1809750</xdr:colOff>
          <xdr:row>33</xdr:row>
          <xdr:rowOff>161925</xdr:rowOff>
        </xdr:to>
        <xdr:sp macro="" textlink="">
          <xdr:nvSpPr>
            <xdr:cNvPr id="2200" name="Button 152" hidden="1">
              <a:extLst>
                <a:ext uri="{63B3BB69-23CF-44E3-9099-C40C66FF867C}">
                  <a14:compatExt spid="_x0000_s2200"/>
                </a:ext>
                <a:ext uri="{FF2B5EF4-FFF2-40B4-BE49-F238E27FC236}">
                  <a16:creationId xmlns:a16="http://schemas.microsoft.com/office/drawing/2014/main" id="{00000000-0008-0000-0100-000098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21- Actifs loués en aval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34</xdr:row>
          <xdr:rowOff>28575</xdr:rowOff>
        </xdr:from>
        <xdr:to>
          <xdr:col>9</xdr:col>
          <xdr:colOff>1809750</xdr:colOff>
          <xdr:row>34</xdr:row>
          <xdr:rowOff>161925</xdr:rowOff>
        </xdr:to>
        <xdr:sp macro="" textlink="">
          <xdr:nvSpPr>
            <xdr:cNvPr id="2201" name="Button 153" hidden="1">
              <a:extLst>
                <a:ext uri="{63B3BB69-23CF-44E3-9099-C40C66FF867C}">
                  <a14:compatExt spid="_x0000_s2201"/>
                </a:ext>
                <a:ext uri="{FF2B5EF4-FFF2-40B4-BE49-F238E27FC236}">
                  <a16:creationId xmlns:a16="http://schemas.microsoft.com/office/drawing/2014/main" id="{00000000-0008-0000-0100-000099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22- Navettage des employés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35</xdr:row>
          <xdr:rowOff>28575</xdr:rowOff>
        </xdr:from>
        <xdr:to>
          <xdr:col>9</xdr:col>
          <xdr:colOff>1819275</xdr:colOff>
          <xdr:row>35</xdr:row>
          <xdr:rowOff>161925</xdr:rowOff>
        </xdr:to>
        <xdr:sp macro="" textlink="">
          <xdr:nvSpPr>
            <xdr:cNvPr id="2202" name="Button 154" hidden="1">
              <a:extLst>
                <a:ext uri="{63B3BB69-23CF-44E3-9099-C40C66FF867C}">
                  <a14:compatExt spid="_x0000_s2202"/>
                </a:ext>
                <a:ext uri="{FF2B5EF4-FFF2-40B4-BE49-F238E27FC236}">
                  <a16:creationId xmlns:a16="http://schemas.microsoft.com/office/drawing/2014/main" id="{00000000-0008-0000-0100-00009A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23- Autres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39</xdr:row>
          <xdr:rowOff>19050</xdr:rowOff>
        </xdr:from>
        <xdr:to>
          <xdr:col>9</xdr:col>
          <xdr:colOff>1800225</xdr:colOff>
          <xdr:row>39</xdr:row>
          <xdr:rowOff>161925</xdr:rowOff>
        </xdr:to>
        <xdr:sp macro="" textlink="">
          <xdr:nvSpPr>
            <xdr:cNvPr id="2203" name="Button 155"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PRP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40</xdr:row>
          <xdr:rowOff>19050</xdr:rowOff>
        </xdr:from>
        <xdr:to>
          <xdr:col>9</xdr:col>
          <xdr:colOff>1809750</xdr:colOff>
          <xdr:row>40</xdr:row>
          <xdr:rowOff>161925</xdr:rowOff>
        </xdr:to>
        <xdr:sp macro="" textlink="">
          <xdr:nvSpPr>
            <xdr:cNvPr id="2204" name="Button 156" hidden="1">
              <a:extLst>
                <a:ext uri="{63B3BB69-23CF-44E3-9099-C40C66FF867C}">
                  <a14:compatExt spid="_x0000_s2204"/>
                </a:ext>
                <a:ext uri="{FF2B5EF4-FFF2-40B4-BE49-F238E27FC236}">
                  <a16:creationId xmlns:a16="http://schemas.microsoft.com/office/drawing/2014/main" id="{00000000-0008-0000-0100-00009C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FÉ</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41</xdr:row>
          <xdr:rowOff>0</xdr:rowOff>
        </xdr:from>
        <xdr:to>
          <xdr:col>9</xdr:col>
          <xdr:colOff>1809750</xdr:colOff>
          <xdr:row>41</xdr:row>
          <xdr:rowOff>161925</xdr:rowOff>
        </xdr:to>
        <xdr:sp macro="" textlink="">
          <xdr:nvSpPr>
            <xdr:cNvPr id="2206" name="Button 158" hidden="1">
              <a:extLst>
                <a:ext uri="{63B3BB69-23CF-44E3-9099-C40C66FF867C}">
                  <a14:compatExt spid="_x0000_s2206"/>
                </a:ext>
                <a:ext uri="{FF2B5EF4-FFF2-40B4-BE49-F238E27FC236}">
                  <a16:creationId xmlns:a16="http://schemas.microsoft.com/office/drawing/2014/main" id="{00000000-0008-0000-0100-00009E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Incertitude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42</xdr:row>
          <xdr:rowOff>19050</xdr:rowOff>
        </xdr:from>
        <xdr:to>
          <xdr:col>9</xdr:col>
          <xdr:colOff>1800225</xdr:colOff>
          <xdr:row>42</xdr:row>
          <xdr:rowOff>161925</xdr:rowOff>
        </xdr:to>
        <xdr:sp macro="" textlink="">
          <xdr:nvSpPr>
            <xdr:cNvPr id="2207" name="Button 159" hidden="1">
              <a:extLst>
                <a:ext uri="{63B3BB69-23CF-44E3-9099-C40C66FF867C}">
                  <a14:compatExt spid="_x0000_s2207"/>
                </a:ext>
                <a:ext uri="{FF2B5EF4-FFF2-40B4-BE49-F238E27FC236}">
                  <a16:creationId xmlns:a16="http://schemas.microsoft.com/office/drawing/2014/main" id="{00000000-0008-0000-0100-00009F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Références</a:t>
              </a:r>
            </a:p>
          </xdr:txBody>
        </xdr:sp>
        <xdr:clientData fPrintsWithSheet="0"/>
      </xdr:twoCellAnchor>
    </mc:Choice>
    <mc:Fallback/>
  </mc:AlternateContent>
  <xdr:twoCellAnchor>
    <xdr:from>
      <xdr:col>12</xdr:col>
      <xdr:colOff>28575</xdr:colOff>
      <xdr:row>12</xdr:row>
      <xdr:rowOff>57150</xdr:rowOff>
    </xdr:from>
    <xdr:to>
      <xdr:col>15</xdr:col>
      <xdr:colOff>495300</xdr:colOff>
      <xdr:row>16</xdr:row>
      <xdr:rowOff>66676</xdr:rowOff>
    </xdr:to>
    <xdr:sp macro="" textlink="">
      <xdr:nvSpPr>
        <xdr:cNvPr id="2" name="Bulle narrative : rectangle à coins arrondis 1" hidden="1">
          <a:extLst>
            <a:ext uri="{FF2B5EF4-FFF2-40B4-BE49-F238E27FC236}">
              <a16:creationId xmlns:a16="http://schemas.microsoft.com/office/drawing/2014/main" id="{00000000-0008-0000-0100-000002000000}"/>
            </a:ext>
          </a:extLst>
        </xdr:cNvPr>
        <xdr:cNvSpPr/>
      </xdr:nvSpPr>
      <xdr:spPr>
        <a:xfrm>
          <a:off x="11172825" y="2619375"/>
          <a:ext cx="2724150" cy="828676"/>
        </a:xfrm>
        <a:prstGeom prst="wedgeRoundRectCallout">
          <a:avLst>
            <a:gd name="adj1" fmla="val -56133"/>
            <a:gd name="adj2" fmla="val 25825"/>
            <a:gd name="adj3" fmla="val 16667"/>
          </a:avLst>
        </a:prstGeom>
        <a:gradFill flip="none" rotWithShape="1">
          <a:gsLst>
            <a:gs pos="0">
              <a:schemeClr val="bg2">
                <a:lumMod val="20000"/>
                <a:lumOff val="80000"/>
              </a:schemeClr>
            </a:gs>
            <a:gs pos="100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lang="fr-CA" sz="1100"/>
            <a:t>Certaines sources d'émissions</a:t>
          </a:r>
          <a:r>
            <a:rPr lang="fr-CA" sz="1100" baseline="0"/>
            <a:t> sont propres aux activités de chaque organisation.</a:t>
          </a:r>
          <a:br>
            <a:rPr lang="fr-CA" sz="1100" baseline="0"/>
          </a:br>
          <a:r>
            <a:rPr lang="fr-CA" sz="1100" baseline="0"/>
            <a:t>Pour plus d'informations, contactez-nous.</a:t>
          </a:r>
          <a:endParaRPr lang="fr-CA" sz="1100"/>
        </a:p>
      </xdr:txBody>
    </xdr:sp>
    <xdr:clientData/>
  </xdr:twoCellAnchor>
  <xdr:twoCellAnchor>
    <xdr:from>
      <xdr:col>2</xdr:col>
      <xdr:colOff>233362</xdr:colOff>
      <xdr:row>8</xdr:row>
      <xdr:rowOff>28575</xdr:rowOff>
    </xdr:from>
    <xdr:to>
      <xdr:col>4</xdr:col>
      <xdr:colOff>1076325</xdr:colOff>
      <xdr:row>12</xdr:row>
      <xdr:rowOff>52387</xdr:rowOff>
    </xdr:to>
    <xdr:sp macro="" textlink="">
      <xdr:nvSpPr>
        <xdr:cNvPr id="5" name="Bulle narrative : rectangle à coins arrondis 4" hidden="1">
          <a:extLst>
            <a:ext uri="{FF2B5EF4-FFF2-40B4-BE49-F238E27FC236}">
              <a16:creationId xmlns:a16="http://schemas.microsoft.com/office/drawing/2014/main" id="{00000000-0008-0000-0100-000005000000}"/>
            </a:ext>
          </a:extLst>
        </xdr:cNvPr>
        <xdr:cNvSpPr/>
      </xdr:nvSpPr>
      <xdr:spPr>
        <a:xfrm>
          <a:off x="490537" y="1781175"/>
          <a:ext cx="2957513" cy="833437"/>
        </a:xfrm>
        <a:prstGeom prst="wedgeRoundRectCallout">
          <a:avLst>
            <a:gd name="adj1" fmla="val -28246"/>
            <a:gd name="adj2" fmla="val 60216"/>
            <a:gd name="adj3" fmla="val 16667"/>
          </a:avLst>
        </a:prstGeom>
        <a:gradFill flip="none" rotWithShape="1">
          <a:gsLst>
            <a:gs pos="0">
              <a:schemeClr val="bg2">
                <a:lumMod val="20000"/>
                <a:lumOff val="80000"/>
              </a:schemeClr>
            </a:gs>
            <a:gs pos="100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lang="fr-CA" sz="1100" u="sng" baseline="0"/>
            <a:t>Catégories d'émissions</a:t>
          </a:r>
          <a:br>
            <a:rPr lang="fr-CA" sz="1100" baseline="0"/>
          </a:br>
          <a:r>
            <a:rPr lang="fr-CA" sz="1100" baseline="0"/>
            <a:t>Les catégories 1 et 2 sont les plus souvents comptabilisés par les organisations.</a:t>
          </a:r>
          <a:endParaRPr lang="fr-CA" sz="1100"/>
        </a:p>
      </xdr:txBody>
    </xdr:sp>
    <xdr:clientData/>
  </xdr:twoCellAnchor>
  <mc:AlternateContent xmlns:mc="http://schemas.openxmlformats.org/markup-compatibility/2006">
    <mc:Choice xmlns:a14="http://schemas.microsoft.com/office/drawing/2010/main" Requires="a14">
      <xdr:twoCellAnchor editAs="oneCell">
        <xdr:from>
          <xdr:col>9</xdr:col>
          <xdr:colOff>1438275</xdr:colOff>
          <xdr:row>1</xdr:row>
          <xdr:rowOff>104775</xdr:rowOff>
        </xdr:from>
        <xdr:to>
          <xdr:col>10</xdr:col>
          <xdr:colOff>742950</xdr:colOff>
          <xdr:row>1</xdr:row>
          <xdr:rowOff>361950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100-0000A0080000}"/>
                </a:ext>
              </a:extLst>
            </xdr:cNvPr>
            <xdr:cNvSpPr/>
          </xdr:nvSpPr>
          <xdr:spPr bwMode="auto">
            <a:xfrm>
              <a:off x="0" y="0"/>
              <a:ext cx="0" cy="0"/>
            </a:xfrm>
            <a:prstGeom prst="rect">
              <a:avLst/>
            </a:prstGeom>
            <a:gradFill rotWithShape="1">
              <a:gsLst>
                <a:gs pos="0">
                  <a:srgbClr val="E8F1FB"/>
                </a:gs>
                <a:gs pos="100000">
                  <a:srgbClr val="D2E4F7"/>
                </a:gs>
              </a:gsLst>
              <a:path path="rect">
                <a:fillToRect l="50000" t="50000" r="50000" b="50000"/>
              </a:path>
            </a:gradFill>
            <a:ln w="19050">
              <a:solidFill>
                <a:srgbClr val="93BEE9">
                  <a:alpha val="0"/>
                </a:srgbClr>
              </a:solidFill>
              <a:miter lim="800000"/>
              <a:headEnd/>
              <a:tailEnd/>
            </a:ln>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4</xdr:row>
          <xdr:rowOff>0</xdr:rowOff>
        </xdr:from>
        <xdr:to>
          <xdr:col>2</xdr:col>
          <xdr:colOff>828675</xdr:colOff>
          <xdr:row>5</xdr:row>
          <xdr:rowOff>28575</xdr:rowOff>
        </xdr:to>
        <xdr:sp macro="" textlink="">
          <xdr:nvSpPr>
            <xdr:cNvPr id="180225" name="Button 1" hidden="1">
              <a:extLst>
                <a:ext uri="{63B3BB69-23CF-44E3-9099-C40C66FF867C}">
                  <a14:compatExt spid="_x0000_s180225"/>
                </a:ext>
                <a:ext uri="{FF2B5EF4-FFF2-40B4-BE49-F238E27FC236}">
                  <a16:creationId xmlns:a16="http://schemas.microsoft.com/office/drawing/2014/main" id="{00000000-0008-0000-1300-000001C002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981075</xdr:colOff>
          <xdr:row>4</xdr:row>
          <xdr:rowOff>0</xdr:rowOff>
        </xdr:from>
        <xdr:to>
          <xdr:col>4</xdr:col>
          <xdr:colOff>400050</xdr:colOff>
          <xdr:row>5</xdr:row>
          <xdr:rowOff>0</xdr:rowOff>
        </xdr:to>
        <xdr:sp macro="" textlink="">
          <xdr:nvSpPr>
            <xdr:cNvPr id="180226" name="Check Box 2" hidden="1">
              <a:extLst>
                <a:ext uri="{63B3BB69-23CF-44E3-9099-C40C66FF867C}">
                  <a14:compatExt spid="_x0000_s180226"/>
                </a:ext>
                <a:ext uri="{FF2B5EF4-FFF2-40B4-BE49-F238E27FC236}">
                  <a16:creationId xmlns:a16="http://schemas.microsoft.com/office/drawing/2014/main" id="{00000000-0008-0000-1300-000002C00200}"/>
                </a:ext>
              </a:extLst>
            </xdr:cNvPr>
            <xdr:cNvSpPr/>
          </xdr:nvSpPr>
          <xdr:spPr bwMode="auto">
            <a:xfrm>
              <a:off x="0" y="0"/>
              <a:ext cx="0" cy="0"/>
            </a:xfrm>
            <a:prstGeom prst="rect">
              <a:avLst/>
            </a:prstGeom>
            <a:noFill/>
            <a:ln>
              <a:noFill/>
            </a:ln>
            <a:extLst>
              <a:ext uri="{909E8E84-426E-40DD-AFC4-6F175D3DCCD1}">
                <a14:hiddenFill>
                  <a:solidFill>
                    <a:srgbClr val="4583B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xdr:twoCellAnchor>
    <xdr:from>
      <xdr:col>3</xdr:col>
      <xdr:colOff>533400</xdr:colOff>
      <xdr:row>5</xdr:row>
      <xdr:rowOff>76200</xdr:rowOff>
    </xdr:from>
    <xdr:to>
      <xdr:col>10</xdr:col>
      <xdr:colOff>66675</xdr:colOff>
      <xdr:row>16</xdr:row>
      <xdr:rowOff>38100</xdr:rowOff>
    </xdr:to>
    <xdr:sp macro="" textlink="">
      <xdr:nvSpPr>
        <xdr:cNvPr id="2" name="Bulle narrative : rectangle à coins arrondis 1">
          <a:extLst>
            <a:ext uri="{FF2B5EF4-FFF2-40B4-BE49-F238E27FC236}">
              <a16:creationId xmlns:a16="http://schemas.microsoft.com/office/drawing/2014/main" id="{00000000-0008-0000-1300-000002000000}"/>
            </a:ext>
          </a:extLst>
        </xdr:cNvPr>
        <xdr:cNvSpPr/>
      </xdr:nvSpPr>
      <xdr:spPr>
        <a:xfrm>
          <a:off x="1685925" y="923925"/>
          <a:ext cx="4800600" cy="1952625"/>
        </a:xfrm>
        <a:prstGeom prst="wedgeRoundRectCallout">
          <a:avLst>
            <a:gd name="adj1" fmla="val -29309"/>
            <a:gd name="adj2" fmla="val -59670"/>
            <a:gd name="adj3" fmla="val 16667"/>
          </a:avLst>
        </a:prstGeom>
        <a:gradFill flip="none" rotWithShape="1">
          <a:gsLst>
            <a:gs pos="0">
              <a:schemeClr val="bg2">
                <a:lumMod val="20000"/>
                <a:lumOff val="80000"/>
              </a:schemeClr>
            </a:gs>
            <a:gs pos="97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lang="fr-CA" sz="1100" u="sng">
              <a:solidFill>
                <a:schemeClr val="tx1"/>
              </a:solidFill>
            </a:rPr>
            <a:t>Que</a:t>
          </a:r>
          <a:r>
            <a:rPr lang="fr-CA" sz="1100" u="sng" baseline="0">
              <a:solidFill>
                <a:schemeClr val="tx1"/>
              </a:solidFill>
            </a:rPr>
            <a:t> doit-on inclure dans cet onglet ?</a:t>
          </a:r>
          <a:endParaRPr lang="fr-CA" sz="1100" u="sng">
            <a:solidFill>
              <a:schemeClr val="tx1"/>
            </a:solidFill>
          </a:endParaRPr>
        </a:p>
        <a:p>
          <a:pPr algn="l"/>
          <a:r>
            <a:rPr lang="fr-CA" sz="1100">
              <a:solidFill>
                <a:schemeClr val="tx1"/>
              </a:solidFill>
            </a:rPr>
            <a:t>Cet onglet inclut les investissements dans les actifs immobiliers et la prise de participation qui</a:t>
          </a:r>
          <a:r>
            <a:rPr lang="fr-CA" sz="1100" baseline="0">
              <a:solidFill>
                <a:schemeClr val="tx1"/>
              </a:solidFill>
            </a:rPr>
            <a:t> n'est pas incluse dans les autres sources d'émissions.</a:t>
          </a:r>
        </a:p>
        <a:p>
          <a:pPr algn="l"/>
          <a:endParaRPr lang="fr-CA" sz="1100" baseline="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100" b="1">
              <a:solidFill>
                <a:schemeClr val="tx1"/>
              </a:solidFill>
              <a:effectLst/>
              <a:latin typeface="+mn-lt"/>
              <a:ea typeface="+mn-ea"/>
              <a:cs typeface="+mn-cs"/>
            </a:rPr>
            <a:t>Si</a:t>
          </a:r>
          <a:r>
            <a:rPr lang="fr-CA" sz="1100" b="1" baseline="0">
              <a:solidFill>
                <a:schemeClr val="tx1"/>
              </a:solidFill>
              <a:effectLst/>
              <a:latin typeface="+mn-lt"/>
              <a:ea typeface="+mn-ea"/>
              <a:cs typeface="+mn-cs"/>
            </a:rPr>
            <a:t> vous souhaitez compléter votre inventaire afin de répondre aux exigences de la norme ISO 14064-1, l</a:t>
          </a:r>
          <a:r>
            <a:rPr lang="fr-CA" sz="1100" b="1">
              <a:solidFill>
                <a:schemeClr val="tx1"/>
              </a:solidFill>
              <a:effectLst/>
              <a:latin typeface="+mn-lt"/>
              <a:ea typeface="+mn-ea"/>
              <a:cs typeface="+mn-cs"/>
            </a:rPr>
            <a:t>e contenu de cet onglet doit être adapté aux</a:t>
          </a:r>
          <a:r>
            <a:rPr lang="fr-CA" sz="1100" b="1" baseline="0">
              <a:solidFill>
                <a:schemeClr val="tx1"/>
              </a:solidFill>
              <a:effectLst/>
              <a:latin typeface="+mn-lt"/>
              <a:ea typeface="+mn-ea"/>
              <a:cs typeface="+mn-cs"/>
            </a:rPr>
            <a:t> actifs détenus par votre organisation. </a:t>
          </a:r>
        </a:p>
        <a:p>
          <a:pPr eaLnBrk="1" fontAlgn="auto" latinLnBrk="0" hangingPunct="1"/>
          <a:endParaRPr lang="fr-CA">
            <a:solidFill>
              <a:schemeClr val="tx1"/>
            </a:solidFill>
            <a:effectLst/>
          </a:endParaRPr>
        </a:p>
        <a:p>
          <a:pPr eaLnBrk="1" fontAlgn="auto" latinLnBrk="0" hangingPunct="1"/>
          <a:r>
            <a:rPr lang="fr-CA" sz="1100" b="1" baseline="0">
              <a:solidFill>
                <a:schemeClr val="tx1"/>
              </a:solidFill>
              <a:effectLst/>
              <a:latin typeface="+mn-lt"/>
              <a:ea typeface="+mn-ea"/>
              <a:cs typeface="+mn-cs"/>
            </a:rPr>
            <a:t>Contactez-nous. </a:t>
          </a:r>
          <a:endParaRPr lang="fr-CA">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fr-CA">
            <a:solidFill>
              <a:schemeClr val="tx1"/>
            </a:solidFill>
            <a:effectLst/>
          </a:endParaRPr>
        </a:p>
        <a:p>
          <a:pPr algn="l"/>
          <a:endParaRPr lang="fr-CA" sz="1100">
            <a:solidFill>
              <a:schemeClr val="tx1"/>
            </a:solidFill>
          </a:endParaRPr>
        </a:p>
      </xdr:txBody>
    </xdr:sp>
    <xdr:clientData/>
  </xdr:twoCellAnchor>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4</xdr:row>
          <xdr:rowOff>0</xdr:rowOff>
        </xdr:from>
        <xdr:to>
          <xdr:col>2</xdr:col>
          <xdr:colOff>828675</xdr:colOff>
          <xdr:row>5</xdr:row>
          <xdr:rowOff>28575</xdr:rowOff>
        </xdr:to>
        <xdr:sp macro="" textlink="">
          <xdr:nvSpPr>
            <xdr:cNvPr id="181249" name="Button 1" hidden="1">
              <a:extLst>
                <a:ext uri="{63B3BB69-23CF-44E3-9099-C40C66FF867C}">
                  <a14:compatExt spid="_x0000_s181249"/>
                </a:ext>
                <a:ext uri="{FF2B5EF4-FFF2-40B4-BE49-F238E27FC236}">
                  <a16:creationId xmlns:a16="http://schemas.microsoft.com/office/drawing/2014/main" id="{00000000-0008-0000-1400-000001C402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981075</xdr:colOff>
          <xdr:row>4</xdr:row>
          <xdr:rowOff>0</xdr:rowOff>
        </xdr:from>
        <xdr:to>
          <xdr:col>3</xdr:col>
          <xdr:colOff>752475</xdr:colOff>
          <xdr:row>5</xdr:row>
          <xdr:rowOff>0</xdr:rowOff>
        </xdr:to>
        <xdr:sp macro="" textlink="">
          <xdr:nvSpPr>
            <xdr:cNvPr id="181250" name="Check Box 2" hidden="1">
              <a:extLst>
                <a:ext uri="{63B3BB69-23CF-44E3-9099-C40C66FF867C}">
                  <a14:compatExt spid="_x0000_s181250"/>
                </a:ext>
                <a:ext uri="{FF2B5EF4-FFF2-40B4-BE49-F238E27FC236}">
                  <a16:creationId xmlns:a16="http://schemas.microsoft.com/office/drawing/2014/main" id="{00000000-0008-0000-1400-000002C40200}"/>
                </a:ext>
              </a:extLst>
            </xdr:cNvPr>
            <xdr:cNvSpPr/>
          </xdr:nvSpPr>
          <xdr:spPr bwMode="auto">
            <a:xfrm>
              <a:off x="0" y="0"/>
              <a:ext cx="0" cy="0"/>
            </a:xfrm>
            <a:prstGeom prst="rect">
              <a:avLst/>
            </a:prstGeom>
            <a:noFill/>
            <a:ln>
              <a:noFill/>
            </a:ln>
            <a:extLst>
              <a:ext uri="{909E8E84-426E-40DD-AFC4-6F175D3DCCD1}">
                <a14:hiddenFill>
                  <a:solidFill>
                    <a:srgbClr val="4583B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xdr:twoCellAnchor>
    <xdr:from>
      <xdr:col>3</xdr:col>
      <xdr:colOff>171450</xdr:colOff>
      <xdr:row>5</xdr:row>
      <xdr:rowOff>28576</xdr:rowOff>
    </xdr:from>
    <xdr:to>
      <xdr:col>4</xdr:col>
      <xdr:colOff>1762125</xdr:colOff>
      <xdr:row>17</xdr:row>
      <xdr:rowOff>85725</xdr:rowOff>
    </xdr:to>
    <xdr:sp macro="" textlink="">
      <xdr:nvSpPr>
        <xdr:cNvPr id="2" name="Bulle narrative : rectangle à coins arrondis 1">
          <a:extLst>
            <a:ext uri="{FF2B5EF4-FFF2-40B4-BE49-F238E27FC236}">
              <a16:creationId xmlns:a16="http://schemas.microsoft.com/office/drawing/2014/main" id="{00000000-0008-0000-1400-000002000000}"/>
            </a:ext>
          </a:extLst>
        </xdr:cNvPr>
        <xdr:cNvSpPr/>
      </xdr:nvSpPr>
      <xdr:spPr>
        <a:xfrm>
          <a:off x="2009775" y="876301"/>
          <a:ext cx="4876800" cy="2238374"/>
        </a:xfrm>
        <a:prstGeom prst="wedgeRoundRectCallout">
          <a:avLst>
            <a:gd name="adj1" fmla="val -29309"/>
            <a:gd name="adj2" fmla="val -55101"/>
            <a:gd name="adj3" fmla="val 16667"/>
          </a:avLst>
        </a:prstGeom>
        <a:gradFill flip="none" rotWithShape="1">
          <a:gsLst>
            <a:gs pos="0">
              <a:schemeClr val="bg2">
                <a:lumMod val="20000"/>
                <a:lumOff val="80000"/>
              </a:schemeClr>
            </a:gs>
            <a:gs pos="97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lang="fr-CA" sz="1100" u="sng">
              <a:solidFill>
                <a:schemeClr val="tx1"/>
              </a:solidFill>
            </a:rPr>
            <a:t>Que</a:t>
          </a:r>
          <a:r>
            <a:rPr lang="fr-CA" sz="1100" u="sng" baseline="0">
              <a:solidFill>
                <a:schemeClr val="tx1"/>
              </a:solidFill>
            </a:rPr>
            <a:t> doit-on inclure dans cet onglet ?</a:t>
          </a:r>
          <a:endParaRPr lang="fr-CA" sz="1100" u="sng">
            <a:solidFill>
              <a:schemeClr val="tx1"/>
            </a:solidFill>
          </a:endParaRPr>
        </a:p>
        <a:p>
          <a:pPr algn="l"/>
          <a:r>
            <a:rPr lang="fr-CA" sz="1100">
              <a:solidFill>
                <a:schemeClr val="tx1"/>
              </a:solidFill>
            </a:rPr>
            <a:t>Cet onglet concerne</a:t>
          </a:r>
          <a:r>
            <a:rPr lang="fr-CA" sz="1100" baseline="0">
              <a:solidFill>
                <a:schemeClr val="tx1"/>
              </a:solidFill>
            </a:rPr>
            <a:t> les déplacements des clients ainsi que des visiteurs de leur point de départ jusqu'à l'organisation. Ceci s'applique aux commerces, aux festivals, aux activités de portes ouvertes, etc.</a:t>
          </a:r>
        </a:p>
        <a:p>
          <a:pPr algn="l"/>
          <a:endParaRPr lang="fr-CA" sz="1100" baseline="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100" b="1">
              <a:solidFill>
                <a:schemeClr val="tx1"/>
              </a:solidFill>
              <a:effectLst/>
              <a:latin typeface="+mn-lt"/>
              <a:ea typeface="+mn-ea"/>
              <a:cs typeface="+mn-cs"/>
            </a:rPr>
            <a:t>Si</a:t>
          </a:r>
          <a:r>
            <a:rPr lang="fr-CA" sz="1100" b="1" baseline="0">
              <a:solidFill>
                <a:schemeClr val="tx1"/>
              </a:solidFill>
              <a:effectLst/>
              <a:latin typeface="+mn-lt"/>
              <a:ea typeface="+mn-ea"/>
              <a:cs typeface="+mn-cs"/>
            </a:rPr>
            <a:t> vous souhaitez compléter votre inventaire afin de répondre aux exigences de la norme ISO 14064-1, l</a:t>
          </a:r>
          <a:r>
            <a:rPr lang="fr-CA" sz="1100" b="1">
              <a:solidFill>
                <a:schemeClr val="tx1"/>
              </a:solidFill>
              <a:effectLst/>
              <a:latin typeface="+mn-lt"/>
              <a:ea typeface="+mn-ea"/>
              <a:cs typeface="+mn-cs"/>
            </a:rPr>
            <a:t>e contenu de cet onglet doit être adapté aux activités</a:t>
          </a:r>
          <a:r>
            <a:rPr lang="fr-CA" sz="1100" b="1" baseline="0">
              <a:solidFill>
                <a:schemeClr val="tx1"/>
              </a:solidFill>
              <a:effectLst/>
              <a:latin typeface="+mn-lt"/>
              <a:ea typeface="+mn-ea"/>
              <a:cs typeface="+mn-cs"/>
            </a:rPr>
            <a:t> de votre organisation. </a:t>
          </a:r>
          <a:endParaRPr lang="fr-CA">
            <a:solidFill>
              <a:schemeClr val="tx1"/>
            </a:solidFill>
            <a:effectLst/>
          </a:endParaRPr>
        </a:p>
        <a:p>
          <a:pPr eaLnBrk="1" fontAlgn="auto" latinLnBrk="0" hangingPunct="1"/>
          <a:endParaRPr lang="fr-CA">
            <a:solidFill>
              <a:schemeClr val="tx1"/>
            </a:solidFill>
            <a:effectLst/>
          </a:endParaRPr>
        </a:p>
        <a:p>
          <a:pPr eaLnBrk="1" fontAlgn="auto" latinLnBrk="0" hangingPunct="1"/>
          <a:r>
            <a:rPr lang="fr-CA" sz="1100" b="1" baseline="0">
              <a:solidFill>
                <a:schemeClr val="tx1"/>
              </a:solidFill>
              <a:effectLst/>
              <a:latin typeface="+mn-lt"/>
              <a:ea typeface="+mn-ea"/>
              <a:cs typeface="+mn-cs"/>
            </a:rPr>
            <a:t>Contactez-nous. </a:t>
          </a:r>
          <a:endParaRPr lang="fr-CA">
            <a:solidFill>
              <a:schemeClr val="tx1"/>
            </a:solidFill>
            <a:effectLst/>
          </a:endParaRPr>
        </a:p>
      </xdr:txBody>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4</xdr:row>
          <xdr:rowOff>0</xdr:rowOff>
        </xdr:from>
        <xdr:to>
          <xdr:col>1</xdr:col>
          <xdr:colOff>828675</xdr:colOff>
          <xdr:row>5</xdr:row>
          <xdr:rowOff>28575</xdr:rowOff>
        </xdr:to>
        <xdr:sp macro="" textlink="">
          <xdr:nvSpPr>
            <xdr:cNvPr id="173057" name="Button 1" hidden="1">
              <a:extLst>
                <a:ext uri="{63B3BB69-23CF-44E3-9099-C40C66FF867C}">
                  <a14:compatExt spid="_x0000_s173057"/>
                </a:ext>
                <a:ext uri="{FF2B5EF4-FFF2-40B4-BE49-F238E27FC236}">
                  <a16:creationId xmlns:a16="http://schemas.microsoft.com/office/drawing/2014/main" id="{00000000-0008-0000-1500-000001A402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4</xdr:row>
          <xdr:rowOff>0</xdr:rowOff>
        </xdr:from>
        <xdr:to>
          <xdr:col>1</xdr:col>
          <xdr:colOff>2133600</xdr:colOff>
          <xdr:row>4</xdr:row>
          <xdr:rowOff>180975</xdr:rowOff>
        </xdr:to>
        <xdr:sp macro="" textlink="">
          <xdr:nvSpPr>
            <xdr:cNvPr id="173058" name="Check Box 2" hidden="1">
              <a:extLst>
                <a:ext uri="{63B3BB69-23CF-44E3-9099-C40C66FF867C}">
                  <a14:compatExt spid="_x0000_s173058"/>
                </a:ext>
                <a:ext uri="{FF2B5EF4-FFF2-40B4-BE49-F238E27FC236}">
                  <a16:creationId xmlns:a16="http://schemas.microsoft.com/office/drawing/2014/main" id="{00000000-0008-0000-1500-000002A40200}"/>
                </a:ext>
              </a:extLst>
            </xdr:cNvPr>
            <xdr:cNvSpPr/>
          </xdr:nvSpPr>
          <xdr:spPr bwMode="auto">
            <a:xfrm>
              <a:off x="0" y="0"/>
              <a:ext cx="0" cy="0"/>
            </a:xfrm>
            <a:prstGeom prst="rect">
              <a:avLst/>
            </a:prstGeom>
            <a:noFill/>
            <a:ln>
              <a:noFill/>
            </a:ln>
            <a:extLst>
              <a:ext uri="{909E8E84-426E-40DD-AFC4-6F175D3DCCD1}">
                <a14:hiddenFill>
                  <a:solidFill>
                    <a:srgbClr val="4583B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xdr:twoCellAnchor>
    <xdr:from>
      <xdr:col>1</xdr:col>
      <xdr:colOff>1552575</xdr:colOff>
      <xdr:row>6</xdr:row>
      <xdr:rowOff>47624</xdr:rowOff>
    </xdr:from>
    <xdr:to>
      <xdr:col>7</xdr:col>
      <xdr:colOff>771525</xdr:colOff>
      <xdr:row>12</xdr:row>
      <xdr:rowOff>66675</xdr:rowOff>
    </xdr:to>
    <xdr:sp macro="" textlink="">
      <xdr:nvSpPr>
        <xdr:cNvPr id="3" name="Bulle narrative : rectangle à coins arrondis 2">
          <a:extLst>
            <a:ext uri="{FF2B5EF4-FFF2-40B4-BE49-F238E27FC236}">
              <a16:creationId xmlns:a16="http://schemas.microsoft.com/office/drawing/2014/main" id="{00000000-0008-0000-1500-000003000000}"/>
            </a:ext>
          </a:extLst>
        </xdr:cNvPr>
        <xdr:cNvSpPr/>
      </xdr:nvSpPr>
      <xdr:spPr>
        <a:xfrm>
          <a:off x="1733550" y="981074"/>
          <a:ext cx="4972050" cy="1162051"/>
        </a:xfrm>
        <a:prstGeom prst="wedgeRoundRectCallout">
          <a:avLst>
            <a:gd name="adj1" fmla="val -21616"/>
            <a:gd name="adj2" fmla="val -73391"/>
            <a:gd name="adj3" fmla="val 16667"/>
          </a:avLst>
        </a:prstGeom>
        <a:gradFill flip="none" rotWithShape="1">
          <a:gsLst>
            <a:gs pos="0">
              <a:schemeClr val="bg2">
                <a:lumMod val="20000"/>
                <a:lumOff val="80000"/>
              </a:schemeClr>
            </a:gs>
            <a:gs pos="97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lang="fr-CA" sz="1100" u="sng">
              <a:solidFill>
                <a:schemeClr val="tx1"/>
              </a:solidFill>
            </a:rPr>
            <a:t>Que</a:t>
          </a:r>
          <a:r>
            <a:rPr lang="fr-CA" sz="1100" u="sng" baseline="0">
              <a:solidFill>
                <a:schemeClr val="tx1"/>
              </a:solidFill>
            </a:rPr>
            <a:t> doit-on inclure dans cet onglet ?</a:t>
          </a:r>
          <a:endParaRPr lang="fr-CA" sz="1100" u="sng">
            <a:solidFill>
              <a:schemeClr val="tx1"/>
            </a:solidFill>
          </a:endParaRPr>
        </a:p>
        <a:p>
          <a:pPr algn="l"/>
          <a:r>
            <a:rPr lang="fr-CA" sz="1100">
              <a:solidFill>
                <a:schemeClr val="tx1"/>
              </a:solidFill>
            </a:rPr>
            <a:t>L'ensemble des extrants</a:t>
          </a:r>
          <a:r>
            <a:rPr lang="fr-CA" sz="1100" baseline="0">
              <a:solidFill>
                <a:schemeClr val="tx1"/>
              </a:solidFill>
            </a:rPr>
            <a:t> aux activités de l'organisation ont dû être livrés aux clients. Cet onglet inclut les transports en aval, à partir de l'organisation jusqu'au client, par camion, par train, par bâteau et par avion.</a:t>
          </a:r>
        </a:p>
      </xdr:txBody>
    </xdr:sp>
    <xdr:clientData/>
  </xdr:twoCellAnchor>
  <xdr:twoCellAnchor>
    <xdr:from>
      <xdr:col>10</xdr:col>
      <xdr:colOff>19050</xdr:colOff>
      <xdr:row>4</xdr:row>
      <xdr:rowOff>19050</xdr:rowOff>
    </xdr:from>
    <xdr:to>
      <xdr:col>10</xdr:col>
      <xdr:colOff>657225</xdr:colOff>
      <xdr:row>4</xdr:row>
      <xdr:rowOff>171450</xdr:rowOff>
    </xdr:to>
    <xdr:sp macro="" textlink="">
      <xdr:nvSpPr>
        <xdr:cNvPr id="4" name="Button 4" hidden="1">
          <a:extLst>
            <a:ext uri="{63B3BB69-23CF-44E3-9099-C40C66FF867C}">
              <a14:compatExt xmlns:a14="http://schemas.microsoft.com/office/drawing/2010/main" spid="_x0000_s72708"/>
            </a:ext>
            <a:ext uri="{FF2B5EF4-FFF2-40B4-BE49-F238E27FC236}">
              <a16:creationId xmlns:a16="http://schemas.microsoft.com/office/drawing/2014/main" id="{00000000-0008-0000-1500-000004000000}"/>
            </a:ext>
          </a:extLst>
        </xdr:cNvPr>
        <xdr:cNvSpPr/>
      </xdr:nvSpPr>
      <xdr:spPr bwMode="auto">
        <a:xfrm>
          <a:off x="7867650" y="676275"/>
          <a:ext cx="638175" cy="15240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Ajouter</a:t>
          </a:r>
        </a:p>
      </xdr:txBody>
    </xdr:sp>
    <xdr:clientData fPrintsWithSheet="0"/>
  </xdr:twoCellAnchor>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4</xdr:row>
          <xdr:rowOff>0</xdr:rowOff>
        </xdr:from>
        <xdr:to>
          <xdr:col>2</xdr:col>
          <xdr:colOff>828675</xdr:colOff>
          <xdr:row>5</xdr:row>
          <xdr:rowOff>28575</xdr:rowOff>
        </xdr:to>
        <xdr:sp macro="" textlink="">
          <xdr:nvSpPr>
            <xdr:cNvPr id="182273" name="Button 1" hidden="1">
              <a:extLst>
                <a:ext uri="{63B3BB69-23CF-44E3-9099-C40C66FF867C}">
                  <a14:compatExt spid="_x0000_s182273"/>
                </a:ext>
                <a:ext uri="{FF2B5EF4-FFF2-40B4-BE49-F238E27FC236}">
                  <a16:creationId xmlns:a16="http://schemas.microsoft.com/office/drawing/2014/main" id="{00000000-0008-0000-1600-000001C802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981075</xdr:colOff>
          <xdr:row>4</xdr:row>
          <xdr:rowOff>0</xdr:rowOff>
        </xdr:from>
        <xdr:to>
          <xdr:col>4</xdr:col>
          <xdr:colOff>400050</xdr:colOff>
          <xdr:row>5</xdr:row>
          <xdr:rowOff>0</xdr:rowOff>
        </xdr:to>
        <xdr:sp macro="" textlink="">
          <xdr:nvSpPr>
            <xdr:cNvPr id="182274" name="Check Box 2" hidden="1">
              <a:extLst>
                <a:ext uri="{63B3BB69-23CF-44E3-9099-C40C66FF867C}">
                  <a14:compatExt spid="_x0000_s182274"/>
                </a:ext>
                <a:ext uri="{FF2B5EF4-FFF2-40B4-BE49-F238E27FC236}">
                  <a16:creationId xmlns:a16="http://schemas.microsoft.com/office/drawing/2014/main" id="{00000000-0008-0000-1600-000002C80200}"/>
                </a:ext>
              </a:extLst>
            </xdr:cNvPr>
            <xdr:cNvSpPr/>
          </xdr:nvSpPr>
          <xdr:spPr bwMode="auto">
            <a:xfrm>
              <a:off x="0" y="0"/>
              <a:ext cx="0" cy="0"/>
            </a:xfrm>
            <a:prstGeom prst="rect">
              <a:avLst/>
            </a:prstGeom>
            <a:noFill/>
            <a:ln>
              <a:noFill/>
            </a:ln>
            <a:extLst>
              <a:ext uri="{909E8E84-426E-40DD-AFC4-6F175D3DCCD1}">
                <a14:hiddenFill>
                  <a:solidFill>
                    <a:srgbClr val="4583B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xdr:twoCellAnchor>
    <xdr:from>
      <xdr:col>3</xdr:col>
      <xdr:colOff>396875</xdr:colOff>
      <xdr:row>6</xdr:row>
      <xdr:rowOff>9524</xdr:rowOff>
    </xdr:from>
    <xdr:to>
      <xdr:col>9</xdr:col>
      <xdr:colOff>406400</xdr:colOff>
      <xdr:row>18</xdr:row>
      <xdr:rowOff>180975</xdr:rowOff>
    </xdr:to>
    <xdr:sp macro="" textlink="">
      <xdr:nvSpPr>
        <xdr:cNvPr id="2" name="Bulle narrative : rectangle à coins arrondis 1">
          <a:extLst>
            <a:ext uri="{FF2B5EF4-FFF2-40B4-BE49-F238E27FC236}">
              <a16:creationId xmlns:a16="http://schemas.microsoft.com/office/drawing/2014/main" id="{00000000-0008-0000-1600-000002000000}"/>
            </a:ext>
          </a:extLst>
        </xdr:cNvPr>
        <xdr:cNvSpPr/>
      </xdr:nvSpPr>
      <xdr:spPr>
        <a:xfrm>
          <a:off x="2200275" y="904874"/>
          <a:ext cx="4733925" cy="2381251"/>
        </a:xfrm>
        <a:prstGeom prst="wedgeRoundRectCallout">
          <a:avLst>
            <a:gd name="adj1" fmla="val -29309"/>
            <a:gd name="adj2" fmla="val -55101"/>
            <a:gd name="adj3" fmla="val 16667"/>
          </a:avLst>
        </a:prstGeom>
        <a:gradFill flip="none" rotWithShape="1">
          <a:gsLst>
            <a:gs pos="0">
              <a:schemeClr val="bg2">
                <a:lumMod val="20000"/>
                <a:lumOff val="80000"/>
              </a:schemeClr>
            </a:gs>
            <a:gs pos="97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lang="fr-CA" sz="1100" u="sng">
              <a:solidFill>
                <a:schemeClr val="tx1"/>
              </a:solidFill>
            </a:rPr>
            <a:t>Que</a:t>
          </a:r>
          <a:r>
            <a:rPr lang="fr-CA" sz="1100" u="sng" baseline="0">
              <a:solidFill>
                <a:schemeClr val="tx1"/>
              </a:solidFill>
            </a:rPr>
            <a:t> doit-on inclure dans cet onglet ?</a:t>
          </a:r>
          <a:endParaRPr lang="fr-CA" sz="1100" u="sng">
            <a:solidFill>
              <a:schemeClr val="tx1"/>
            </a:solidFill>
          </a:endParaRPr>
        </a:p>
        <a:p>
          <a:pPr algn="l"/>
          <a:r>
            <a:rPr lang="fr-CA" sz="1100">
              <a:solidFill>
                <a:schemeClr val="tx1"/>
              </a:solidFill>
            </a:rPr>
            <a:t>Lorsque le</a:t>
          </a:r>
          <a:r>
            <a:rPr lang="fr-CA" sz="1100" baseline="0">
              <a:solidFill>
                <a:schemeClr val="tx1"/>
              </a:solidFill>
            </a:rPr>
            <a:t> client utilise les produits vendus par votre organisation, des gaz à effet de serre peuvent être émis. Par exemple, cet onglet peut inclure les émissions liées à l'utilisation </a:t>
          </a:r>
          <a:r>
            <a:rPr lang="fr-CA" sz="1100" baseline="0">
              <a:solidFill>
                <a:schemeClr val="tx1"/>
              </a:solidFill>
              <a:effectLst/>
              <a:latin typeface="+mn-lt"/>
              <a:ea typeface="+mn-ea"/>
              <a:cs typeface="+mn-cs"/>
            </a:rPr>
            <a:t>sur toute la durée de vie</a:t>
          </a:r>
          <a:r>
            <a:rPr lang="fr-CA" sz="1100" baseline="0">
              <a:solidFill>
                <a:schemeClr val="tx1"/>
              </a:solidFill>
            </a:rPr>
            <a:t> d'une voiture, d'un réfrigérateur, d'une chaudière au gaz, etc.</a:t>
          </a:r>
        </a:p>
        <a:p>
          <a:pPr algn="l"/>
          <a:endParaRPr lang="fr-CA" sz="1100" baseline="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100" b="1">
              <a:solidFill>
                <a:schemeClr val="tx1"/>
              </a:solidFill>
              <a:effectLst/>
              <a:latin typeface="+mn-lt"/>
              <a:ea typeface="+mn-ea"/>
              <a:cs typeface="+mn-cs"/>
            </a:rPr>
            <a:t>Si</a:t>
          </a:r>
          <a:r>
            <a:rPr lang="fr-CA" sz="1100" b="1" baseline="0">
              <a:solidFill>
                <a:schemeClr val="tx1"/>
              </a:solidFill>
              <a:effectLst/>
              <a:latin typeface="+mn-lt"/>
              <a:ea typeface="+mn-ea"/>
              <a:cs typeface="+mn-cs"/>
            </a:rPr>
            <a:t> vous souhaitez compléter votre inventaire afin de répondre aux exigences de la norme ISO 14064-1, l</a:t>
          </a:r>
          <a:r>
            <a:rPr lang="fr-CA" sz="1100" b="1">
              <a:solidFill>
                <a:schemeClr val="tx1"/>
              </a:solidFill>
              <a:effectLst/>
              <a:latin typeface="+mn-lt"/>
              <a:ea typeface="+mn-ea"/>
              <a:cs typeface="+mn-cs"/>
            </a:rPr>
            <a:t>e contenu de cet onglet doit être adapté aux produits</a:t>
          </a:r>
          <a:r>
            <a:rPr lang="fr-CA" sz="1100" b="1" baseline="0">
              <a:solidFill>
                <a:schemeClr val="tx1"/>
              </a:solidFill>
              <a:effectLst/>
              <a:latin typeface="+mn-lt"/>
              <a:ea typeface="+mn-ea"/>
              <a:cs typeface="+mn-cs"/>
            </a:rPr>
            <a:t> vendus </a:t>
          </a:r>
          <a:r>
            <a:rPr lang="fr-CA" sz="1100" b="1">
              <a:solidFill>
                <a:schemeClr val="tx1"/>
              </a:solidFill>
              <a:effectLst/>
              <a:latin typeface="+mn-lt"/>
              <a:ea typeface="+mn-ea"/>
              <a:cs typeface="+mn-cs"/>
            </a:rPr>
            <a:t>par</a:t>
          </a:r>
          <a:r>
            <a:rPr lang="fr-CA" sz="1100" b="1" baseline="0">
              <a:solidFill>
                <a:schemeClr val="tx1"/>
              </a:solidFill>
              <a:effectLst/>
              <a:latin typeface="+mn-lt"/>
              <a:ea typeface="+mn-ea"/>
              <a:cs typeface="+mn-cs"/>
            </a:rPr>
            <a:t> votre organisation.</a:t>
          </a:r>
        </a:p>
        <a:p>
          <a:pPr marL="0" marR="0" lvl="0" indent="0" algn="l" defTabSz="914400" eaLnBrk="1" fontAlgn="auto" latinLnBrk="0" hangingPunct="1">
            <a:lnSpc>
              <a:spcPct val="100000"/>
            </a:lnSpc>
            <a:spcBef>
              <a:spcPts val="0"/>
            </a:spcBef>
            <a:spcAft>
              <a:spcPts val="0"/>
            </a:spcAft>
            <a:buClrTx/>
            <a:buSzTx/>
            <a:buFontTx/>
            <a:buNone/>
            <a:tabLst/>
            <a:defRPr/>
          </a:pPr>
          <a:endParaRPr lang="fr-CA" sz="1100" b="1"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100" b="1" baseline="0">
              <a:solidFill>
                <a:schemeClr val="tx1"/>
              </a:solidFill>
              <a:effectLst/>
              <a:latin typeface="+mn-lt"/>
              <a:ea typeface="+mn-ea"/>
              <a:cs typeface="+mn-cs"/>
            </a:rPr>
            <a:t>Contactez-nous. </a:t>
          </a:r>
          <a:endParaRPr lang="fr-CA">
            <a:solidFill>
              <a:schemeClr val="tx1"/>
            </a:solidFill>
            <a:effectLst/>
          </a:endParaRPr>
        </a:p>
        <a:p>
          <a:pPr algn="l"/>
          <a:endParaRPr lang="fr-CA" sz="1100">
            <a:solidFill>
              <a:schemeClr val="tx1"/>
            </a:solidFill>
          </a:endParaRPr>
        </a:p>
      </xdr:txBody>
    </xdr:sp>
    <xdr:clientData/>
  </xdr:twoCellAnchor>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4</xdr:row>
          <xdr:rowOff>0</xdr:rowOff>
        </xdr:from>
        <xdr:to>
          <xdr:col>2</xdr:col>
          <xdr:colOff>828675</xdr:colOff>
          <xdr:row>5</xdr:row>
          <xdr:rowOff>28575</xdr:rowOff>
        </xdr:to>
        <xdr:sp macro="" textlink="">
          <xdr:nvSpPr>
            <xdr:cNvPr id="183297" name="Button 1" hidden="1">
              <a:extLst>
                <a:ext uri="{63B3BB69-23CF-44E3-9099-C40C66FF867C}">
                  <a14:compatExt spid="_x0000_s183297"/>
                </a:ext>
                <a:ext uri="{FF2B5EF4-FFF2-40B4-BE49-F238E27FC236}">
                  <a16:creationId xmlns:a16="http://schemas.microsoft.com/office/drawing/2014/main" id="{00000000-0008-0000-1700-000001CC02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981075</xdr:colOff>
          <xdr:row>4</xdr:row>
          <xdr:rowOff>0</xdr:rowOff>
        </xdr:from>
        <xdr:to>
          <xdr:col>2</xdr:col>
          <xdr:colOff>2133600</xdr:colOff>
          <xdr:row>5</xdr:row>
          <xdr:rowOff>0</xdr:rowOff>
        </xdr:to>
        <xdr:sp macro="" textlink="">
          <xdr:nvSpPr>
            <xdr:cNvPr id="183298" name="Check Box 2" hidden="1">
              <a:extLst>
                <a:ext uri="{63B3BB69-23CF-44E3-9099-C40C66FF867C}">
                  <a14:compatExt spid="_x0000_s183298"/>
                </a:ext>
                <a:ext uri="{FF2B5EF4-FFF2-40B4-BE49-F238E27FC236}">
                  <a16:creationId xmlns:a16="http://schemas.microsoft.com/office/drawing/2014/main" id="{00000000-0008-0000-1700-000002CC0200}"/>
                </a:ext>
              </a:extLst>
            </xdr:cNvPr>
            <xdr:cNvSpPr/>
          </xdr:nvSpPr>
          <xdr:spPr bwMode="auto">
            <a:xfrm>
              <a:off x="0" y="0"/>
              <a:ext cx="0" cy="0"/>
            </a:xfrm>
            <a:prstGeom prst="rect">
              <a:avLst/>
            </a:prstGeom>
            <a:noFill/>
            <a:ln>
              <a:noFill/>
            </a:ln>
            <a:extLst>
              <a:ext uri="{909E8E84-426E-40DD-AFC4-6F175D3DCCD1}">
                <a14:hiddenFill>
                  <a:solidFill>
                    <a:srgbClr val="4583B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xdr:twoCellAnchor>
    <xdr:from>
      <xdr:col>2</xdr:col>
      <xdr:colOff>1724025</xdr:colOff>
      <xdr:row>5</xdr:row>
      <xdr:rowOff>1</xdr:rowOff>
    </xdr:from>
    <xdr:to>
      <xdr:col>8</xdr:col>
      <xdr:colOff>0</xdr:colOff>
      <xdr:row>17</xdr:row>
      <xdr:rowOff>95250</xdr:rowOff>
    </xdr:to>
    <xdr:sp macro="" textlink="">
      <xdr:nvSpPr>
        <xdr:cNvPr id="2" name="Bulle narrative : rectangle à coins arrondis 1">
          <a:extLst>
            <a:ext uri="{FF2B5EF4-FFF2-40B4-BE49-F238E27FC236}">
              <a16:creationId xmlns:a16="http://schemas.microsoft.com/office/drawing/2014/main" id="{00000000-0008-0000-1700-000002000000}"/>
            </a:ext>
          </a:extLst>
        </xdr:cNvPr>
        <xdr:cNvSpPr/>
      </xdr:nvSpPr>
      <xdr:spPr>
        <a:xfrm>
          <a:off x="2133600" y="847726"/>
          <a:ext cx="4562475" cy="2276474"/>
        </a:xfrm>
        <a:prstGeom prst="wedgeRoundRectCallout">
          <a:avLst>
            <a:gd name="adj1" fmla="val -29309"/>
            <a:gd name="adj2" fmla="val -55101"/>
            <a:gd name="adj3" fmla="val 16667"/>
          </a:avLst>
        </a:prstGeom>
        <a:gradFill flip="none" rotWithShape="1">
          <a:gsLst>
            <a:gs pos="0">
              <a:schemeClr val="bg2">
                <a:lumMod val="20000"/>
                <a:lumOff val="80000"/>
              </a:schemeClr>
            </a:gs>
            <a:gs pos="97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lang="fr-CA" sz="1100" u="sng">
              <a:solidFill>
                <a:schemeClr val="tx1"/>
              </a:solidFill>
            </a:rPr>
            <a:t>Que</a:t>
          </a:r>
          <a:r>
            <a:rPr lang="fr-CA" sz="1100" u="sng" baseline="0">
              <a:solidFill>
                <a:schemeClr val="tx1"/>
              </a:solidFill>
            </a:rPr>
            <a:t> doit-on inclure dans cet onglet ?</a:t>
          </a:r>
          <a:endParaRPr lang="fr-CA" sz="1100" u="sng">
            <a:solidFill>
              <a:schemeClr val="tx1"/>
            </a:solidFill>
          </a:endParaRPr>
        </a:p>
        <a:p>
          <a:pPr algn="l"/>
          <a:r>
            <a:rPr lang="fr-CA" sz="1100">
              <a:solidFill>
                <a:schemeClr val="tx1"/>
              </a:solidFill>
            </a:rPr>
            <a:t>Les produits vendus aux clients arriveront un jour en fin de vie. Des gaz à effet de serre</a:t>
          </a:r>
          <a:r>
            <a:rPr lang="fr-CA" sz="1100" baseline="0">
              <a:solidFill>
                <a:schemeClr val="tx1"/>
              </a:solidFill>
            </a:rPr>
            <a:t> </a:t>
          </a:r>
          <a:r>
            <a:rPr lang="fr-CA" sz="1100">
              <a:solidFill>
                <a:schemeClr val="tx1"/>
              </a:solidFill>
            </a:rPr>
            <a:t>pourraient</a:t>
          </a:r>
          <a:r>
            <a:rPr lang="fr-CA" sz="1100" baseline="0">
              <a:solidFill>
                <a:schemeClr val="tx1"/>
              </a:solidFill>
            </a:rPr>
            <a:t> alors être émis et cet onglet servira à les comptabiliser.</a:t>
          </a:r>
        </a:p>
        <a:p>
          <a:pPr algn="l"/>
          <a:endParaRPr lang="fr-CA" sz="1100" baseline="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100" b="1">
              <a:solidFill>
                <a:schemeClr val="tx1"/>
              </a:solidFill>
              <a:effectLst/>
              <a:latin typeface="+mn-lt"/>
              <a:ea typeface="+mn-ea"/>
              <a:cs typeface="+mn-cs"/>
            </a:rPr>
            <a:t>Si</a:t>
          </a:r>
          <a:r>
            <a:rPr lang="fr-CA" sz="1100" b="1" baseline="0">
              <a:solidFill>
                <a:schemeClr val="tx1"/>
              </a:solidFill>
              <a:effectLst/>
              <a:latin typeface="+mn-lt"/>
              <a:ea typeface="+mn-ea"/>
              <a:cs typeface="+mn-cs"/>
            </a:rPr>
            <a:t> vous souhaitez compléter votre inventaire afin de répondre aux exigences de la norme ISO 14064-1, l</a:t>
          </a:r>
          <a:r>
            <a:rPr lang="fr-CA" sz="1100" b="1">
              <a:solidFill>
                <a:schemeClr val="tx1"/>
              </a:solidFill>
              <a:effectLst/>
              <a:latin typeface="+mn-lt"/>
              <a:ea typeface="+mn-ea"/>
              <a:cs typeface="+mn-cs"/>
            </a:rPr>
            <a:t>e contenu de cet onglet doit être adapté aux produits</a:t>
          </a:r>
          <a:r>
            <a:rPr lang="fr-CA" sz="1100" b="1" baseline="0">
              <a:solidFill>
                <a:schemeClr val="tx1"/>
              </a:solidFill>
              <a:effectLst/>
              <a:latin typeface="+mn-lt"/>
              <a:ea typeface="+mn-ea"/>
              <a:cs typeface="+mn-cs"/>
            </a:rPr>
            <a:t> vendus </a:t>
          </a:r>
          <a:r>
            <a:rPr lang="fr-CA" sz="1100" b="1">
              <a:solidFill>
                <a:schemeClr val="tx1"/>
              </a:solidFill>
              <a:effectLst/>
              <a:latin typeface="+mn-lt"/>
              <a:ea typeface="+mn-ea"/>
              <a:cs typeface="+mn-cs"/>
            </a:rPr>
            <a:t>par</a:t>
          </a:r>
          <a:r>
            <a:rPr lang="fr-CA" sz="1100" b="1" baseline="0">
              <a:solidFill>
                <a:schemeClr val="tx1"/>
              </a:solidFill>
              <a:effectLst/>
              <a:latin typeface="+mn-lt"/>
              <a:ea typeface="+mn-ea"/>
              <a:cs typeface="+mn-cs"/>
            </a:rPr>
            <a:t> votre organisation.</a:t>
          </a:r>
        </a:p>
        <a:p>
          <a:pPr marL="0" marR="0" lvl="0" indent="0" algn="l" defTabSz="914400" eaLnBrk="1" fontAlgn="auto" latinLnBrk="0" hangingPunct="1">
            <a:lnSpc>
              <a:spcPct val="100000"/>
            </a:lnSpc>
            <a:spcBef>
              <a:spcPts val="0"/>
            </a:spcBef>
            <a:spcAft>
              <a:spcPts val="0"/>
            </a:spcAft>
            <a:buClrTx/>
            <a:buSzTx/>
            <a:buFontTx/>
            <a:buNone/>
            <a:tabLst/>
            <a:defRPr/>
          </a:pPr>
          <a:endParaRPr lang="fr-CA" sz="1100" b="1"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100" b="1" baseline="0">
              <a:solidFill>
                <a:schemeClr val="tx1"/>
              </a:solidFill>
              <a:effectLst/>
              <a:latin typeface="+mn-lt"/>
              <a:ea typeface="+mn-ea"/>
              <a:cs typeface="+mn-cs"/>
            </a:rPr>
            <a:t>Contactez-nous. </a:t>
          </a:r>
          <a:endParaRPr lang="fr-CA">
            <a:solidFill>
              <a:schemeClr val="tx1"/>
            </a:solidFill>
            <a:effectLst/>
          </a:endParaRPr>
        </a:p>
        <a:p>
          <a:pPr algn="l"/>
          <a:endParaRPr lang="fr-CA" sz="1100">
            <a:solidFill>
              <a:schemeClr val="tx1"/>
            </a:solidFill>
          </a:endParaRPr>
        </a:p>
      </xdr:txBody>
    </xdr:sp>
    <xdr:clientData/>
  </xdr:twoCellAnchor>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4</xdr:row>
          <xdr:rowOff>0</xdr:rowOff>
        </xdr:from>
        <xdr:to>
          <xdr:col>2</xdr:col>
          <xdr:colOff>828675</xdr:colOff>
          <xdr:row>5</xdr:row>
          <xdr:rowOff>28575</xdr:rowOff>
        </xdr:to>
        <xdr:sp macro="" textlink="">
          <xdr:nvSpPr>
            <xdr:cNvPr id="184321" name="Button 1" hidden="1">
              <a:extLst>
                <a:ext uri="{63B3BB69-23CF-44E3-9099-C40C66FF867C}">
                  <a14:compatExt spid="_x0000_s184321"/>
                </a:ext>
                <a:ext uri="{FF2B5EF4-FFF2-40B4-BE49-F238E27FC236}">
                  <a16:creationId xmlns:a16="http://schemas.microsoft.com/office/drawing/2014/main" id="{00000000-0008-0000-1800-000001D002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981075</xdr:colOff>
          <xdr:row>4</xdr:row>
          <xdr:rowOff>0</xdr:rowOff>
        </xdr:from>
        <xdr:to>
          <xdr:col>4</xdr:col>
          <xdr:colOff>400050</xdr:colOff>
          <xdr:row>5</xdr:row>
          <xdr:rowOff>0</xdr:rowOff>
        </xdr:to>
        <xdr:sp macro="" textlink="">
          <xdr:nvSpPr>
            <xdr:cNvPr id="184322" name="Check Box 2" hidden="1">
              <a:extLst>
                <a:ext uri="{63B3BB69-23CF-44E3-9099-C40C66FF867C}">
                  <a14:compatExt spid="_x0000_s184322"/>
                </a:ext>
                <a:ext uri="{FF2B5EF4-FFF2-40B4-BE49-F238E27FC236}">
                  <a16:creationId xmlns:a16="http://schemas.microsoft.com/office/drawing/2014/main" id="{00000000-0008-0000-1800-000002D00200}"/>
                </a:ext>
              </a:extLst>
            </xdr:cNvPr>
            <xdr:cNvSpPr/>
          </xdr:nvSpPr>
          <xdr:spPr bwMode="auto">
            <a:xfrm>
              <a:off x="0" y="0"/>
              <a:ext cx="0" cy="0"/>
            </a:xfrm>
            <a:prstGeom prst="rect">
              <a:avLst/>
            </a:prstGeom>
            <a:noFill/>
            <a:ln>
              <a:noFill/>
            </a:ln>
            <a:extLst>
              <a:ext uri="{909E8E84-426E-40DD-AFC4-6F175D3DCCD1}">
                <a14:hiddenFill>
                  <a:solidFill>
                    <a:srgbClr val="4583B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xdr:twoCellAnchor>
    <xdr:from>
      <xdr:col>3</xdr:col>
      <xdr:colOff>695325</xdr:colOff>
      <xdr:row>4</xdr:row>
      <xdr:rowOff>180975</xdr:rowOff>
    </xdr:from>
    <xdr:to>
      <xdr:col>9</xdr:col>
      <xdr:colOff>704850</xdr:colOff>
      <xdr:row>16</xdr:row>
      <xdr:rowOff>19049</xdr:rowOff>
    </xdr:to>
    <xdr:sp macro="" textlink="">
      <xdr:nvSpPr>
        <xdr:cNvPr id="2" name="Bulle narrative : rectangle à coins arrondis 1">
          <a:extLst>
            <a:ext uri="{FF2B5EF4-FFF2-40B4-BE49-F238E27FC236}">
              <a16:creationId xmlns:a16="http://schemas.microsoft.com/office/drawing/2014/main" id="{00000000-0008-0000-1800-000002000000}"/>
            </a:ext>
          </a:extLst>
        </xdr:cNvPr>
        <xdr:cNvSpPr/>
      </xdr:nvSpPr>
      <xdr:spPr>
        <a:xfrm>
          <a:off x="2028825" y="838200"/>
          <a:ext cx="4524375" cy="2019299"/>
        </a:xfrm>
        <a:prstGeom prst="wedgeRoundRectCallout">
          <a:avLst>
            <a:gd name="adj1" fmla="val -29309"/>
            <a:gd name="adj2" fmla="val -55101"/>
            <a:gd name="adj3" fmla="val 16667"/>
          </a:avLst>
        </a:prstGeom>
        <a:gradFill flip="none" rotWithShape="1">
          <a:gsLst>
            <a:gs pos="0">
              <a:schemeClr val="bg2">
                <a:lumMod val="20000"/>
                <a:lumOff val="80000"/>
              </a:schemeClr>
            </a:gs>
            <a:gs pos="97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lang="fr-CA" sz="1100" u="sng">
              <a:solidFill>
                <a:schemeClr val="tx1"/>
              </a:solidFill>
            </a:rPr>
            <a:t>Que</a:t>
          </a:r>
          <a:r>
            <a:rPr lang="fr-CA" sz="1100" u="sng" baseline="0">
              <a:solidFill>
                <a:schemeClr val="tx1"/>
              </a:solidFill>
            </a:rPr>
            <a:t> doit-on inclure dans cet onglet ?</a:t>
          </a:r>
          <a:endParaRPr lang="fr-CA" sz="1100" u="sng">
            <a:solidFill>
              <a:schemeClr val="tx1"/>
            </a:solidFill>
          </a:endParaRPr>
        </a:p>
        <a:p>
          <a:pPr algn="l"/>
          <a:r>
            <a:rPr lang="fr-CA" sz="1100">
              <a:solidFill>
                <a:schemeClr val="tx1"/>
              </a:solidFill>
            </a:rPr>
            <a:t>Cet onglet</a:t>
          </a:r>
          <a:r>
            <a:rPr lang="fr-CA" sz="1100" baseline="0">
              <a:solidFill>
                <a:schemeClr val="tx1"/>
              </a:solidFill>
            </a:rPr>
            <a:t> sert principalement aux franchisseurs qui doivent inclure les émissions de leurs franchisés.</a:t>
          </a:r>
        </a:p>
        <a:p>
          <a:pPr algn="l"/>
          <a:endParaRPr lang="fr-CA" sz="1100" baseline="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100" b="1">
              <a:solidFill>
                <a:schemeClr val="tx1"/>
              </a:solidFill>
              <a:effectLst/>
              <a:latin typeface="+mn-lt"/>
              <a:ea typeface="+mn-ea"/>
              <a:cs typeface="+mn-cs"/>
            </a:rPr>
            <a:t>Si</a:t>
          </a:r>
          <a:r>
            <a:rPr lang="fr-CA" sz="1100" b="1" baseline="0">
              <a:solidFill>
                <a:schemeClr val="tx1"/>
              </a:solidFill>
              <a:effectLst/>
              <a:latin typeface="+mn-lt"/>
              <a:ea typeface="+mn-ea"/>
              <a:cs typeface="+mn-cs"/>
            </a:rPr>
            <a:t> vous souhaitez compléter votre inventaire afin de répondre aux exigences de la norme ISO 14064-1, l</a:t>
          </a:r>
          <a:r>
            <a:rPr lang="fr-CA" sz="1100" b="1">
              <a:solidFill>
                <a:schemeClr val="tx1"/>
              </a:solidFill>
              <a:effectLst/>
              <a:latin typeface="+mn-lt"/>
              <a:ea typeface="+mn-ea"/>
              <a:cs typeface="+mn-cs"/>
            </a:rPr>
            <a:t>e contenu de cet onglet doit être adapté aux produits</a:t>
          </a:r>
          <a:r>
            <a:rPr lang="fr-CA" sz="1100" b="1" baseline="0">
              <a:solidFill>
                <a:schemeClr val="tx1"/>
              </a:solidFill>
              <a:effectLst/>
              <a:latin typeface="+mn-lt"/>
              <a:ea typeface="+mn-ea"/>
              <a:cs typeface="+mn-cs"/>
            </a:rPr>
            <a:t> vendus </a:t>
          </a:r>
          <a:r>
            <a:rPr lang="fr-CA" sz="1100" b="1">
              <a:solidFill>
                <a:schemeClr val="tx1"/>
              </a:solidFill>
              <a:effectLst/>
              <a:latin typeface="+mn-lt"/>
              <a:ea typeface="+mn-ea"/>
              <a:cs typeface="+mn-cs"/>
            </a:rPr>
            <a:t>par</a:t>
          </a:r>
          <a:r>
            <a:rPr lang="fr-CA" sz="1100" b="1" baseline="0">
              <a:solidFill>
                <a:schemeClr val="tx1"/>
              </a:solidFill>
              <a:effectLst/>
              <a:latin typeface="+mn-lt"/>
              <a:ea typeface="+mn-ea"/>
              <a:cs typeface="+mn-cs"/>
            </a:rPr>
            <a:t> votre organisation.</a:t>
          </a:r>
        </a:p>
        <a:p>
          <a:pPr marL="0" marR="0" lvl="0" indent="0" algn="l" defTabSz="914400" eaLnBrk="1" fontAlgn="auto" latinLnBrk="0" hangingPunct="1">
            <a:lnSpc>
              <a:spcPct val="100000"/>
            </a:lnSpc>
            <a:spcBef>
              <a:spcPts val="0"/>
            </a:spcBef>
            <a:spcAft>
              <a:spcPts val="0"/>
            </a:spcAft>
            <a:buClrTx/>
            <a:buSzTx/>
            <a:buFontTx/>
            <a:buNone/>
            <a:tabLst/>
            <a:defRPr/>
          </a:pPr>
          <a:endParaRPr lang="fr-CA" sz="1100" b="1"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100" b="1" baseline="0">
              <a:solidFill>
                <a:schemeClr val="tx1"/>
              </a:solidFill>
              <a:effectLst/>
              <a:latin typeface="+mn-lt"/>
              <a:ea typeface="+mn-ea"/>
              <a:cs typeface="+mn-cs"/>
            </a:rPr>
            <a:t>Contactez-nous. </a:t>
          </a:r>
          <a:endParaRPr lang="fr-CA">
            <a:solidFill>
              <a:schemeClr val="tx1"/>
            </a:solidFill>
            <a:effectLst/>
          </a:endParaRPr>
        </a:p>
        <a:p>
          <a:pPr algn="l"/>
          <a:endParaRPr lang="fr-CA" sz="1100">
            <a:solidFill>
              <a:schemeClr val="tx1"/>
            </a:solidFill>
          </a:endParaRPr>
        </a:p>
      </xdr:txBody>
    </xdr:sp>
    <xdr:clientData/>
  </xdr:twoCellAnchor>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4</xdr:row>
          <xdr:rowOff>0</xdr:rowOff>
        </xdr:from>
        <xdr:to>
          <xdr:col>2</xdr:col>
          <xdr:colOff>828675</xdr:colOff>
          <xdr:row>5</xdr:row>
          <xdr:rowOff>28575</xdr:rowOff>
        </xdr:to>
        <xdr:sp macro="" textlink="">
          <xdr:nvSpPr>
            <xdr:cNvPr id="185345" name="Button 1" hidden="1">
              <a:extLst>
                <a:ext uri="{63B3BB69-23CF-44E3-9099-C40C66FF867C}">
                  <a14:compatExt spid="_x0000_s185345"/>
                </a:ext>
                <a:ext uri="{FF2B5EF4-FFF2-40B4-BE49-F238E27FC236}">
                  <a16:creationId xmlns:a16="http://schemas.microsoft.com/office/drawing/2014/main" id="{00000000-0008-0000-1900-000001D402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981075</xdr:colOff>
          <xdr:row>4</xdr:row>
          <xdr:rowOff>0</xdr:rowOff>
        </xdr:from>
        <xdr:to>
          <xdr:col>4</xdr:col>
          <xdr:colOff>400050</xdr:colOff>
          <xdr:row>5</xdr:row>
          <xdr:rowOff>0</xdr:rowOff>
        </xdr:to>
        <xdr:sp macro="" textlink="">
          <xdr:nvSpPr>
            <xdr:cNvPr id="185346" name="Check Box 2" hidden="1">
              <a:extLst>
                <a:ext uri="{63B3BB69-23CF-44E3-9099-C40C66FF867C}">
                  <a14:compatExt spid="_x0000_s185346"/>
                </a:ext>
                <a:ext uri="{FF2B5EF4-FFF2-40B4-BE49-F238E27FC236}">
                  <a16:creationId xmlns:a16="http://schemas.microsoft.com/office/drawing/2014/main" id="{00000000-0008-0000-1900-000002D40200}"/>
                </a:ext>
              </a:extLst>
            </xdr:cNvPr>
            <xdr:cNvSpPr/>
          </xdr:nvSpPr>
          <xdr:spPr bwMode="auto">
            <a:xfrm>
              <a:off x="0" y="0"/>
              <a:ext cx="0" cy="0"/>
            </a:xfrm>
            <a:prstGeom prst="rect">
              <a:avLst/>
            </a:prstGeom>
            <a:noFill/>
            <a:ln>
              <a:noFill/>
            </a:ln>
            <a:extLst>
              <a:ext uri="{909E8E84-426E-40DD-AFC4-6F175D3DCCD1}">
                <a14:hiddenFill>
                  <a:solidFill>
                    <a:srgbClr val="4583B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xdr:twoCellAnchor>
    <xdr:from>
      <xdr:col>4</xdr:col>
      <xdr:colOff>0</xdr:colOff>
      <xdr:row>5</xdr:row>
      <xdr:rowOff>47625</xdr:rowOff>
    </xdr:from>
    <xdr:to>
      <xdr:col>10</xdr:col>
      <xdr:colOff>285750</xdr:colOff>
      <xdr:row>17</xdr:row>
      <xdr:rowOff>171450</xdr:rowOff>
    </xdr:to>
    <xdr:sp macro="" textlink="">
      <xdr:nvSpPr>
        <xdr:cNvPr id="3" name="Bulle narrative : rectangle à coins arrondis 2">
          <a:extLst>
            <a:ext uri="{FF2B5EF4-FFF2-40B4-BE49-F238E27FC236}">
              <a16:creationId xmlns:a16="http://schemas.microsoft.com/office/drawing/2014/main" id="{00000000-0008-0000-1900-000003000000}"/>
            </a:ext>
          </a:extLst>
        </xdr:cNvPr>
        <xdr:cNvSpPr/>
      </xdr:nvSpPr>
      <xdr:spPr>
        <a:xfrm>
          <a:off x="2066925" y="895350"/>
          <a:ext cx="4800600" cy="2305050"/>
        </a:xfrm>
        <a:prstGeom prst="wedgeRoundRectCallout">
          <a:avLst>
            <a:gd name="adj1" fmla="val -29309"/>
            <a:gd name="adj2" fmla="val -55101"/>
            <a:gd name="adj3" fmla="val 16667"/>
          </a:avLst>
        </a:prstGeom>
        <a:gradFill flip="none" rotWithShape="1">
          <a:gsLst>
            <a:gs pos="0">
              <a:schemeClr val="bg2">
                <a:lumMod val="20000"/>
                <a:lumOff val="80000"/>
              </a:schemeClr>
            </a:gs>
            <a:gs pos="97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lang="fr-CA" sz="1100" u="sng">
              <a:solidFill>
                <a:schemeClr val="tx1"/>
              </a:solidFill>
            </a:rPr>
            <a:t>Que</a:t>
          </a:r>
          <a:r>
            <a:rPr lang="fr-CA" sz="1100" u="sng" baseline="0">
              <a:solidFill>
                <a:schemeClr val="tx1"/>
              </a:solidFill>
            </a:rPr>
            <a:t> doit-on inclure dans cet onglet ?</a:t>
          </a:r>
          <a:endParaRPr lang="fr-CA" sz="1100" u="sng">
            <a:solidFill>
              <a:schemeClr val="tx1"/>
            </a:solidFill>
          </a:endParaRPr>
        </a:p>
        <a:p>
          <a:pPr algn="l"/>
          <a:r>
            <a:rPr lang="fr-CA" sz="1100">
              <a:solidFill>
                <a:schemeClr val="tx1"/>
              </a:solidFill>
            </a:rPr>
            <a:t>Cet onglet regroupe les émissions de GES liées à </a:t>
          </a:r>
          <a:r>
            <a:rPr lang="fr-CA" sz="1100" baseline="0">
              <a:solidFill>
                <a:schemeClr val="tx1"/>
              </a:solidFill>
            </a:rPr>
            <a:t>des actifs que possède votre organisation, mais qui sont utilisés par le locataire de l'actif, qu'il s'agisse d'un immeuble, d'un véhicule ou autre.</a:t>
          </a:r>
          <a:endParaRPr lang="fr-CA" sz="1100">
            <a:solidFill>
              <a:schemeClr val="tx1"/>
            </a:solidFill>
          </a:endParaRPr>
        </a:p>
        <a:p>
          <a:pPr algn="l"/>
          <a:endParaRPr lang="fr-CA" sz="1100" baseline="0">
            <a:solidFill>
              <a:schemeClr val="tx1"/>
            </a:solidFill>
          </a:endParaRPr>
        </a:p>
        <a:p>
          <a:pPr eaLnBrk="1" fontAlgn="auto" latinLnBrk="0" hangingPunct="1"/>
          <a:r>
            <a:rPr lang="fr-CA" sz="1100" b="1">
              <a:solidFill>
                <a:schemeClr val="tx1"/>
              </a:solidFill>
              <a:effectLst/>
              <a:latin typeface="+mn-lt"/>
              <a:ea typeface="+mn-ea"/>
              <a:cs typeface="+mn-cs"/>
            </a:rPr>
            <a:t>Si</a:t>
          </a:r>
          <a:r>
            <a:rPr lang="fr-CA" sz="1100" b="1" baseline="0">
              <a:solidFill>
                <a:schemeClr val="tx1"/>
              </a:solidFill>
              <a:effectLst/>
              <a:latin typeface="+mn-lt"/>
              <a:ea typeface="+mn-ea"/>
              <a:cs typeface="+mn-cs"/>
            </a:rPr>
            <a:t> vous souhaitez compléter votre inventaire afin de répondre aux exigences de la norme ISO 14064-1, l</a:t>
          </a:r>
          <a:r>
            <a:rPr lang="fr-CA" sz="1100" b="1">
              <a:solidFill>
                <a:schemeClr val="tx1"/>
              </a:solidFill>
              <a:effectLst/>
              <a:latin typeface="+mn-lt"/>
              <a:ea typeface="+mn-ea"/>
              <a:cs typeface="+mn-cs"/>
            </a:rPr>
            <a:t>e contenu de cet onglet doit être adapté aux</a:t>
          </a:r>
          <a:r>
            <a:rPr lang="fr-CA" sz="1100" b="1" baseline="0">
              <a:solidFill>
                <a:schemeClr val="tx1"/>
              </a:solidFill>
              <a:effectLst/>
              <a:latin typeface="+mn-lt"/>
              <a:ea typeface="+mn-ea"/>
              <a:cs typeface="+mn-cs"/>
            </a:rPr>
            <a:t> actifs que votre organisation loue. </a:t>
          </a:r>
        </a:p>
        <a:p>
          <a:pPr eaLnBrk="1" fontAlgn="auto" latinLnBrk="0" hangingPunct="1"/>
          <a:endParaRPr lang="fr-CA">
            <a:solidFill>
              <a:schemeClr val="tx1"/>
            </a:solidFill>
            <a:effectLst/>
          </a:endParaRPr>
        </a:p>
        <a:p>
          <a:pPr eaLnBrk="1" fontAlgn="auto" latinLnBrk="0" hangingPunct="1"/>
          <a:r>
            <a:rPr lang="fr-CA" sz="1100" b="1" baseline="0">
              <a:solidFill>
                <a:schemeClr val="tx1"/>
              </a:solidFill>
              <a:effectLst/>
              <a:latin typeface="+mn-lt"/>
              <a:ea typeface="+mn-ea"/>
              <a:cs typeface="+mn-cs"/>
            </a:rPr>
            <a:t>Contactez-nous. </a:t>
          </a:r>
          <a:endParaRPr lang="fr-CA">
            <a:solidFill>
              <a:schemeClr val="tx1"/>
            </a:solidFill>
            <a:effectLst/>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13</xdr:col>
      <xdr:colOff>19050</xdr:colOff>
      <xdr:row>4</xdr:row>
      <xdr:rowOff>19050</xdr:rowOff>
    </xdr:from>
    <xdr:to>
      <xdr:col>13</xdr:col>
      <xdr:colOff>657225</xdr:colOff>
      <xdr:row>4</xdr:row>
      <xdr:rowOff>171450</xdr:rowOff>
    </xdr:to>
    <xdr:sp macro="" textlink="">
      <xdr:nvSpPr>
        <xdr:cNvPr id="2" name="Button 4" hidden="1">
          <a:extLst>
            <a:ext uri="{63B3BB69-23CF-44E3-9099-C40C66FF867C}">
              <a14:compatExt xmlns:a14="http://schemas.microsoft.com/office/drawing/2010/main" spid="_x0000_s72708"/>
            </a:ext>
            <a:ext uri="{FF2B5EF4-FFF2-40B4-BE49-F238E27FC236}">
              <a16:creationId xmlns:a16="http://schemas.microsoft.com/office/drawing/2014/main" id="{00000000-0008-0000-1A00-000002000000}"/>
            </a:ext>
          </a:extLst>
        </xdr:cNvPr>
        <xdr:cNvSpPr/>
      </xdr:nvSpPr>
      <xdr:spPr bwMode="auto">
        <a:xfrm>
          <a:off x="9953625" y="1533525"/>
          <a:ext cx="638175" cy="15240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Ajouter</a:t>
          </a:r>
        </a:p>
      </xdr:txBody>
    </xdr:sp>
    <xdr:clientData fPrintsWithSheet="0"/>
  </xdr:twoCellAnchor>
  <mc:AlternateContent xmlns:mc="http://schemas.openxmlformats.org/markup-compatibility/2006">
    <mc:Choice xmlns:a14="http://schemas.microsoft.com/office/drawing/2010/main" Requires="a14">
      <xdr:twoCellAnchor>
        <xdr:from>
          <xdr:col>1</xdr:col>
          <xdr:colOff>0</xdr:colOff>
          <xdr:row>4</xdr:row>
          <xdr:rowOff>9525</xdr:rowOff>
        </xdr:from>
        <xdr:to>
          <xdr:col>2</xdr:col>
          <xdr:colOff>752475</xdr:colOff>
          <xdr:row>5</xdr:row>
          <xdr:rowOff>9525</xdr:rowOff>
        </xdr:to>
        <xdr:sp macro="" textlink="">
          <xdr:nvSpPr>
            <xdr:cNvPr id="145412" name="Button 4" hidden="1">
              <a:extLst>
                <a:ext uri="{63B3BB69-23CF-44E3-9099-C40C66FF867C}">
                  <a14:compatExt spid="_x0000_s145412"/>
                </a:ext>
                <a:ext uri="{FF2B5EF4-FFF2-40B4-BE49-F238E27FC236}">
                  <a16:creationId xmlns:a16="http://schemas.microsoft.com/office/drawing/2014/main" id="{00000000-0008-0000-1A00-0000043802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876300</xdr:colOff>
          <xdr:row>4</xdr:row>
          <xdr:rowOff>0</xdr:rowOff>
        </xdr:from>
        <xdr:to>
          <xdr:col>3</xdr:col>
          <xdr:colOff>523875</xdr:colOff>
          <xdr:row>5</xdr:row>
          <xdr:rowOff>19050</xdr:rowOff>
        </xdr:to>
        <xdr:sp macro="" textlink="">
          <xdr:nvSpPr>
            <xdr:cNvPr id="145413" name="Check Box 5" hidden="1">
              <a:extLst>
                <a:ext uri="{63B3BB69-23CF-44E3-9099-C40C66FF867C}">
                  <a14:compatExt spid="_x0000_s145413"/>
                </a:ext>
                <a:ext uri="{FF2B5EF4-FFF2-40B4-BE49-F238E27FC236}">
                  <a16:creationId xmlns:a16="http://schemas.microsoft.com/office/drawing/2014/main" id="{00000000-0008-0000-1A00-000005380200}"/>
                </a:ext>
              </a:extLst>
            </xdr:cNvPr>
            <xdr:cNvSpPr/>
          </xdr:nvSpPr>
          <xdr:spPr bwMode="auto">
            <a:xfrm>
              <a:off x="0" y="0"/>
              <a:ext cx="0" cy="0"/>
            </a:xfrm>
            <a:prstGeom prst="rect">
              <a:avLst/>
            </a:prstGeom>
            <a:noFill/>
            <a:ln>
              <a:noFill/>
            </a:ln>
            <a:extLst>
              <a:ext uri="{909E8E84-426E-40DD-AFC4-6F175D3DCCD1}">
                <a14:hiddenFill>
                  <a:solidFill>
                    <a:srgbClr val="4583B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xdr:twoCellAnchor>
    <xdr:from>
      <xdr:col>3</xdr:col>
      <xdr:colOff>933450</xdr:colOff>
      <xdr:row>5</xdr:row>
      <xdr:rowOff>9525</xdr:rowOff>
    </xdr:from>
    <xdr:to>
      <xdr:col>6</xdr:col>
      <xdr:colOff>28575</xdr:colOff>
      <xdr:row>10</xdr:row>
      <xdr:rowOff>171450</xdr:rowOff>
    </xdr:to>
    <xdr:sp macro="" textlink="">
      <xdr:nvSpPr>
        <xdr:cNvPr id="7" name="Bulle narrative : rectangle à coins arrondis 6">
          <a:extLst>
            <a:ext uri="{FF2B5EF4-FFF2-40B4-BE49-F238E27FC236}">
              <a16:creationId xmlns:a16="http://schemas.microsoft.com/office/drawing/2014/main" id="{00000000-0008-0000-1A00-000007000000}"/>
            </a:ext>
          </a:extLst>
        </xdr:cNvPr>
        <xdr:cNvSpPr/>
      </xdr:nvSpPr>
      <xdr:spPr>
        <a:xfrm>
          <a:off x="3752850" y="952500"/>
          <a:ext cx="3171825" cy="1019175"/>
        </a:xfrm>
        <a:prstGeom prst="wedgeRoundRectCallout">
          <a:avLst>
            <a:gd name="adj1" fmla="val -32693"/>
            <a:gd name="adj2" fmla="val -65163"/>
            <a:gd name="adj3" fmla="val 16667"/>
          </a:avLst>
        </a:prstGeom>
        <a:gradFill flip="none" rotWithShape="1">
          <a:gsLst>
            <a:gs pos="0">
              <a:schemeClr val="bg2">
                <a:lumMod val="20000"/>
                <a:lumOff val="80000"/>
              </a:schemeClr>
            </a:gs>
            <a:gs pos="97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lang="fr-CA" sz="1100" u="sng">
              <a:solidFill>
                <a:schemeClr val="tx1"/>
              </a:solidFill>
            </a:rPr>
            <a:t>Que</a:t>
          </a:r>
          <a:r>
            <a:rPr lang="fr-CA" sz="1100" u="sng" baseline="0">
              <a:solidFill>
                <a:schemeClr val="tx1"/>
              </a:solidFill>
            </a:rPr>
            <a:t> doit-on inclure dans cet onglet ?</a:t>
          </a:r>
          <a:endParaRPr lang="fr-CA" sz="1100" u="sng">
            <a:solidFill>
              <a:schemeClr val="tx1"/>
            </a:solidFill>
          </a:endParaRPr>
        </a:p>
        <a:p>
          <a:pPr algn="l"/>
          <a:r>
            <a:rPr lang="fr-CA" sz="1100">
              <a:solidFill>
                <a:schemeClr val="tx1"/>
              </a:solidFill>
            </a:rPr>
            <a:t>Le poste d'émission 22 permet de calculer les émissions</a:t>
          </a:r>
          <a:r>
            <a:rPr lang="fr-CA" sz="1100" baseline="0">
              <a:solidFill>
                <a:schemeClr val="tx1"/>
              </a:solidFill>
            </a:rPr>
            <a:t> de GES liées aux déplacements des employés pour se rendre à leur lieu de travail.</a:t>
          </a:r>
        </a:p>
      </xdr:txBody>
    </xdr:sp>
    <xdr:clientData/>
  </xdr:twoCellAnchor>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4</xdr:row>
          <xdr:rowOff>0</xdr:rowOff>
        </xdr:from>
        <xdr:to>
          <xdr:col>2</xdr:col>
          <xdr:colOff>828675</xdr:colOff>
          <xdr:row>5</xdr:row>
          <xdr:rowOff>28575</xdr:rowOff>
        </xdr:to>
        <xdr:sp macro="" textlink="">
          <xdr:nvSpPr>
            <xdr:cNvPr id="186369" name="Button 1" hidden="1">
              <a:extLst>
                <a:ext uri="{63B3BB69-23CF-44E3-9099-C40C66FF867C}">
                  <a14:compatExt spid="_x0000_s186369"/>
                </a:ext>
                <a:ext uri="{FF2B5EF4-FFF2-40B4-BE49-F238E27FC236}">
                  <a16:creationId xmlns:a16="http://schemas.microsoft.com/office/drawing/2014/main" id="{00000000-0008-0000-1B00-000001D802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981075</xdr:colOff>
          <xdr:row>4</xdr:row>
          <xdr:rowOff>0</xdr:rowOff>
        </xdr:from>
        <xdr:to>
          <xdr:col>4</xdr:col>
          <xdr:colOff>400050</xdr:colOff>
          <xdr:row>5</xdr:row>
          <xdr:rowOff>0</xdr:rowOff>
        </xdr:to>
        <xdr:sp macro="" textlink="">
          <xdr:nvSpPr>
            <xdr:cNvPr id="186370" name="Check Box 2" hidden="1">
              <a:extLst>
                <a:ext uri="{63B3BB69-23CF-44E3-9099-C40C66FF867C}">
                  <a14:compatExt spid="_x0000_s186370"/>
                </a:ext>
                <a:ext uri="{FF2B5EF4-FFF2-40B4-BE49-F238E27FC236}">
                  <a16:creationId xmlns:a16="http://schemas.microsoft.com/office/drawing/2014/main" id="{00000000-0008-0000-1B00-000002D80200}"/>
                </a:ext>
              </a:extLst>
            </xdr:cNvPr>
            <xdr:cNvSpPr/>
          </xdr:nvSpPr>
          <xdr:spPr bwMode="auto">
            <a:xfrm>
              <a:off x="0" y="0"/>
              <a:ext cx="0" cy="0"/>
            </a:xfrm>
            <a:prstGeom prst="rect">
              <a:avLst/>
            </a:prstGeom>
            <a:noFill/>
            <a:ln>
              <a:noFill/>
            </a:ln>
            <a:extLst>
              <a:ext uri="{909E8E84-426E-40DD-AFC4-6F175D3DCCD1}">
                <a14:hiddenFill>
                  <a:solidFill>
                    <a:srgbClr val="4583B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xdr:twoCellAnchor>
    <xdr:from>
      <xdr:col>3</xdr:col>
      <xdr:colOff>228600</xdr:colOff>
      <xdr:row>5</xdr:row>
      <xdr:rowOff>19050</xdr:rowOff>
    </xdr:from>
    <xdr:to>
      <xdr:col>9</xdr:col>
      <xdr:colOff>523875</xdr:colOff>
      <xdr:row>16</xdr:row>
      <xdr:rowOff>142875</xdr:rowOff>
    </xdr:to>
    <xdr:sp macro="" textlink="">
      <xdr:nvSpPr>
        <xdr:cNvPr id="2" name="Bulle narrative : rectangle à coins arrondis 1">
          <a:extLst>
            <a:ext uri="{FF2B5EF4-FFF2-40B4-BE49-F238E27FC236}">
              <a16:creationId xmlns:a16="http://schemas.microsoft.com/office/drawing/2014/main" id="{00000000-0008-0000-1B00-000002000000}"/>
            </a:ext>
          </a:extLst>
        </xdr:cNvPr>
        <xdr:cNvSpPr/>
      </xdr:nvSpPr>
      <xdr:spPr>
        <a:xfrm>
          <a:off x="1666875" y="866775"/>
          <a:ext cx="4810125" cy="2114550"/>
        </a:xfrm>
        <a:prstGeom prst="wedgeRoundRectCallout">
          <a:avLst>
            <a:gd name="adj1" fmla="val -29309"/>
            <a:gd name="adj2" fmla="val -55101"/>
            <a:gd name="adj3" fmla="val 16667"/>
          </a:avLst>
        </a:prstGeom>
        <a:gradFill flip="none" rotWithShape="1">
          <a:gsLst>
            <a:gs pos="0">
              <a:schemeClr val="bg2">
                <a:lumMod val="20000"/>
                <a:lumOff val="80000"/>
              </a:schemeClr>
            </a:gs>
            <a:gs pos="97000">
              <a:schemeClr val="bg2">
                <a:lumMod val="40000"/>
                <a:lumOff val="60000"/>
              </a:schemeClr>
            </a:gs>
          </a:gsLst>
          <a:path path="circle">
            <a:fillToRect l="50000" t="50000" r="50000" b="50000"/>
          </a:path>
          <a:tileRect/>
        </a:gradFill>
        <a:ln w="19050">
          <a:solidFill>
            <a:srgbClr val="93BEE9"/>
          </a:solidFill>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lang="fr-CA" sz="1100" u="sng">
              <a:solidFill>
                <a:schemeClr val="tx1"/>
              </a:solidFill>
            </a:rPr>
            <a:t>Que</a:t>
          </a:r>
          <a:r>
            <a:rPr lang="fr-CA" sz="1100" u="sng" baseline="0">
              <a:solidFill>
                <a:schemeClr val="tx1"/>
              </a:solidFill>
            </a:rPr>
            <a:t> doit-on inclure dans cet onglet ?</a:t>
          </a:r>
          <a:endParaRPr lang="fr-CA" sz="1100" u="sng">
            <a:solidFill>
              <a:schemeClr val="tx1"/>
            </a:solidFill>
          </a:endParaRPr>
        </a:p>
        <a:p>
          <a:pPr algn="l"/>
          <a:r>
            <a:rPr lang="fr-CA" sz="1100">
              <a:solidFill>
                <a:schemeClr val="tx1"/>
              </a:solidFill>
            </a:rPr>
            <a:t>Cet onglet sert à calculer</a:t>
          </a:r>
          <a:r>
            <a:rPr lang="fr-CA" sz="1100" baseline="0">
              <a:solidFill>
                <a:schemeClr val="tx1"/>
              </a:solidFill>
            </a:rPr>
            <a:t> toutes autres sources d'émissions qui ne peuvent être incluses dans aucun des 22 onglets précédants.</a:t>
          </a:r>
          <a:endParaRPr lang="fr-CA" sz="1100">
            <a:solidFill>
              <a:schemeClr val="tx1"/>
            </a:solidFill>
          </a:endParaRPr>
        </a:p>
        <a:p>
          <a:pPr algn="l"/>
          <a:endParaRPr lang="fr-CA" sz="1100" baseline="0">
            <a:solidFill>
              <a:schemeClr val="tx1"/>
            </a:solidFill>
          </a:endParaRPr>
        </a:p>
        <a:p>
          <a:pPr eaLnBrk="1" fontAlgn="auto" latinLnBrk="0" hangingPunct="1"/>
          <a:r>
            <a:rPr lang="fr-CA" sz="1100" b="1">
              <a:solidFill>
                <a:schemeClr val="tx1"/>
              </a:solidFill>
              <a:effectLst/>
              <a:latin typeface="+mn-lt"/>
              <a:ea typeface="+mn-ea"/>
              <a:cs typeface="+mn-cs"/>
            </a:rPr>
            <a:t>Si</a:t>
          </a:r>
          <a:r>
            <a:rPr lang="fr-CA" sz="1100" b="1" baseline="0">
              <a:solidFill>
                <a:schemeClr val="tx1"/>
              </a:solidFill>
              <a:effectLst/>
              <a:latin typeface="+mn-lt"/>
              <a:ea typeface="+mn-ea"/>
              <a:cs typeface="+mn-cs"/>
            </a:rPr>
            <a:t> vous souhaitez compléter votre inventaire afin de répondre aux exigences de la norme ISO 14064-1, l</a:t>
          </a:r>
          <a:r>
            <a:rPr lang="fr-CA" sz="1100" b="1">
              <a:solidFill>
                <a:schemeClr val="tx1"/>
              </a:solidFill>
              <a:effectLst/>
              <a:latin typeface="+mn-lt"/>
              <a:ea typeface="+mn-ea"/>
              <a:cs typeface="+mn-cs"/>
            </a:rPr>
            <a:t>e contenu de cet onglet doit être adapté aux</a:t>
          </a:r>
          <a:r>
            <a:rPr lang="fr-CA" sz="1100" b="1" baseline="0">
              <a:solidFill>
                <a:schemeClr val="tx1"/>
              </a:solidFill>
              <a:effectLst/>
              <a:latin typeface="+mn-lt"/>
              <a:ea typeface="+mn-ea"/>
              <a:cs typeface="+mn-cs"/>
            </a:rPr>
            <a:t> particuliaritées de votre organisation s'il y a lieu. </a:t>
          </a:r>
        </a:p>
        <a:p>
          <a:pPr eaLnBrk="1" fontAlgn="auto" latinLnBrk="0" hangingPunct="1"/>
          <a:endParaRPr lang="fr-CA">
            <a:solidFill>
              <a:schemeClr val="tx1"/>
            </a:solidFill>
            <a:effectLst/>
          </a:endParaRPr>
        </a:p>
        <a:p>
          <a:pPr eaLnBrk="1" fontAlgn="auto" latinLnBrk="0" hangingPunct="1"/>
          <a:r>
            <a:rPr lang="fr-CA" sz="1100" b="1" baseline="0">
              <a:solidFill>
                <a:schemeClr val="tx1"/>
              </a:solidFill>
              <a:effectLst/>
              <a:latin typeface="+mn-lt"/>
              <a:ea typeface="+mn-ea"/>
              <a:cs typeface="+mn-cs"/>
            </a:rPr>
            <a:t>Contactez-nous. </a:t>
          </a:r>
          <a:endParaRPr lang="fr-CA">
            <a:solidFill>
              <a:schemeClr val="tx1"/>
            </a:solidFill>
            <a:effectLst/>
          </a:endParaRPr>
        </a:p>
      </xdr:txBody>
    </xdr:sp>
    <xdr:clientData/>
  </xdr:twoCellAnchor>
</xdr:wsDr>
</file>

<file path=xl/drawings/drawing2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3</xdr:row>
          <xdr:rowOff>19050</xdr:rowOff>
        </xdr:from>
        <xdr:to>
          <xdr:col>1</xdr:col>
          <xdr:colOff>942975</xdr:colOff>
          <xdr:row>3</xdr:row>
          <xdr:rowOff>238125</xdr:rowOff>
        </xdr:to>
        <xdr:sp macro="" textlink="">
          <xdr:nvSpPr>
            <xdr:cNvPr id="98305" name="Button 1" hidden="1">
              <a:extLst>
                <a:ext uri="{63B3BB69-23CF-44E3-9099-C40C66FF867C}">
                  <a14:compatExt spid="_x0000_s98305"/>
                </a:ext>
                <a:ext uri="{FF2B5EF4-FFF2-40B4-BE49-F238E27FC236}">
                  <a16:creationId xmlns:a16="http://schemas.microsoft.com/office/drawing/2014/main" id="{00000000-0008-0000-1C00-00000180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2</xdr:row>
          <xdr:rowOff>85725</xdr:rowOff>
        </xdr:from>
        <xdr:to>
          <xdr:col>2</xdr:col>
          <xdr:colOff>228600</xdr:colOff>
          <xdr:row>3</xdr:row>
          <xdr:rowOff>114300</xdr:rowOff>
        </xdr:to>
        <xdr:sp macro="" textlink="">
          <xdr:nvSpPr>
            <xdr:cNvPr id="36865" name="Button 1" hidden="1">
              <a:extLst>
                <a:ext uri="{63B3BB69-23CF-44E3-9099-C40C66FF867C}">
                  <a14:compatExt spid="_x0000_s36865"/>
                </a:ext>
                <a:ext uri="{FF2B5EF4-FFF2-40B4-BE49-F238E27FC236}">
                  <a16:creationId xmlns:a16="http://schemas.microsoft.com/office/drawing/2014/main" id="{00000000-0008-0000-0200-0000019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2</xdr:row>
          <xdr:rowOff>76200</xdr:rowOff>
        </xdr:from>
        <xdr:to>
          <xdr:col>2</xdr:col>
          <xdr:colOff>1495425</xdr:colOff>
          <xdr:row>3</xdr:row>
          <xdr:rowOff>85725</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200-000002900000}"/>
                </a:ext>
              </a:extLst>
            </xdr:cNvPr>
            <xdr:cNvSpPr/>
          </xdr:nvSpPr>
          <xdr:spPr bwMode="auto">
            <a:xfrm>
              <a:off x="0" y="0"/>
              <a:ext cx="0" cy="0"/>
            </a:xfrm>
            <a:prstGeom prst="rect">
              <a:avLst/>
            </a:prstGeom>
            <a:noFill/>
            <a:ln>
              <a:noFill/>
            </a:ln>
            <a:extLst>
              <a:ext uri="{909E8E84-426E-40DD-AFC4-6F175D3DCCD1}">
                <a14:hiddenFill>
                  <a:solidFill>
                    <a:srgbClr val="4583B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xdr:twoCellAnchor>
    <xdr:from>
      <xdr:col>3</xdr:col>
      <xdr:colOff>228601</xdr:colOff>
      <xdr:row>1</xdr:row>
      <xdr:rowOff>323850</xdr:rowOff>
    </xdr:from>
    <xdr:to>
      <xdr:col>6</xdr:col>
      <xdr:colOff>228601</xdr:colOff>
      <xdr:row>3</xdr:row>
      <xdr:rowOff>85726</xdr:rowOff>
    </xdr:to>
    <xdr:sp macro="" textlink="">
      <xdr:nvSpPr>
        <xdr:cNvPr id="2" name="Bulle narrative : rectangle à coins arrondis 1">
          <a:extLst>
            <a:ext uri="{FF2B5EF4-FFF2-40B4-BE49-F238E27FC236}">
              <a16:creationId xmlns:a16="http://schemas.microsoft.com/office/drawing/2014/main" id="{00000000-0008-0000-0200-000002000000}"/>
            </a:ext>
          </a:extLst>
        </xdr:cNvPr>
        <xdr:cNvSpPr/>
      </xdr:nvSpPr>
      <xdr:spPr>
        <a:xfrm>
          <a:off x="7162801" y="514350"/>
          <a:ext cx="2743200" cy="409576"/>
        </a:xfrm>
        <a:prstGeom prst="wedgeRoundRectCallout">
          <a:avLst>
            <a:gd name="adj1" fmla="val -19070"/>
            <a:gd name="adj2" fmla="val 64905"/>
            <a:gd name="adj3" fmla="val 16667"/>
          </a:avLst>
        </a:prstGeom>
        <a:gradFill flip="none" rotWithShape="1">
          <a:gsLst>
            <a:gs pos="0">
              <a:schemeClr val="bg2">
                <a:lumMod val="20000"/>
                <a:lumOff val="80000"/>
              </a:schemeClr>
            </a:gs>
            <a:gs pos="100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fr-CA" sz="1100"/>
            <a:t>Importer vos</a:t>
          </a:r>
          <a:r>
            <a:rPr lang="fr-CA" sz="1100" baseline="0"/>
            <a:t> données des années passées .</a:t>
          </a:r>
          <a:endParaRPr lang="fr-CA" sz="1100"/>
        </a:p>
      </xdr:txBody>
    </xdr:sp>
    <xdr:clientData/>
  </xdr:twoCellAnchor>
  <xdr:twoCellAnchor>
    <xdr:from>
      <xdr:col>8</xdr:col>
      <xdr:colOff>152400</xdr:colOff>
      <xdr:row>3</xdr:row>
      <xdr:rowOff>180975</xdr:rowOff>
    </xdr:from>
    <xdr:to>
      <xdr:col>16</xdr:col>
      <xdr:colOff>142875</xdr:colOff>
      <xdr:row>32</xdr:row>
      <xdr:rowOff>0</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3</xdr:row>
          <xdr:rowOff>38100</xdr:rowOff>
        </xdr:from>
        <xdr:to>
          <xdr:col>1</xdr:col>
          <xdr:colOff>942975</xdr:colOff>
          <xdr:row>3</xdr:row>
          <xdr:rowOff>257175</xdr:rowOff>
        </xdr:to>
        <xdr:sp macro="" textlink="">
          <xdr:nvSpPr>
            <xdr:cNvPr id="99329" name="Button 1" hidden="1">
              <a:extLst>
                <a:ext uri="{63B3BB69-23CF-44E3-9099-C40C66FF867C}">
                  <a14:compatExt spid="_x0000_s99329"/>
                </a:ext>
                <a:ext uri="{FF2B5EF4-FFF2-40B4-BE49-F238E27FC236}">
                  <a16:creationId xmlns:a16="http://schemas.microsoft.com/office/drawing/2014/main" id="{00000000-0008-0000-1D00-00000184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xdr:wsDr>
</file>

<file path=xl/drawings/drawing31.xml><?xml version="1.0" encoding="utf-8"?>
<xdr:wsDr xmlns:xdr="http://schemas.openxmlformats.org/drawingml/2006/spreadsheetDrawing" xmlns:a="http://schemas.openxmlformats.org/drawingml/2006/main">
  <xdr:twoCellAnchor>
    <xdr:from>
      <xdr:col>3</xdr:col>
      <xdr:colOff>5543550</xdr:colOff>
      <xdr:row>1</xdr:row>
      <xdr:rowOff>95250</xdr:rowOff>
    </xdr:from>
    <xdr:to>
      <xdr:col>6</xdr:col>
      <xdr:colOff>209550</xdr:colOff>
      <xdr:row>3</xdr:row>
      <xdr:rowOff>142876</xdr:rowOff>
    </xdr:to>
    <xdr:sp macro="" textlink="">
      <xdr:nvSpPr>
        <xdr:cNvPr id="2" name="Bulle narrative : rectangle à coins arrondis 1">
          <a:extLst>
            <a:ext uri="{FF2B5EF4-FFF2-40B4-BE49-F238E27FC236}">
              <a16:creationId xmlns:a16="http://schemas.microsoft.com/office/drawing/2014/main" id="{00000000-0008-0000-1E00-000002000000}"/>
            </a:ext>
          </a:extLst>
        </xdr:cNvPr>
        <xdr:cNvSpPr/>
      </xdr:nvSpPr>
      <xdr:spPr>
        <a:xfrm>
          <a:off x="6429375" y="295275"/>
          <a:ext cx="3009900" cy="590551"/>
        </a:xfrm>
        <a:prstGeom prst="wedgeRoundRectCallout">
          <a:avLst>
            <a:gd name="adj1" fmla="val -19741"/>
            <a:gd name="adj2" fmla="val 77997"/>
            <a:gd name="adj3" fmla="val 16667"/>
          </a:avLst>
        </a:prstGeom>
        <a:gradFill flip="none" rotWithShape="1">
          <a:gsLst>
            <a:gs pos="0">
              <a:schemeClr val="bg2">
                <a:lumMod val="20000"/>
                <a:lumOff val="80000"/>
              </a:schemeClr>
            </a:gs>
            <a:gs pos="97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lang="fr-CA" sz="1100"/>
            <a:t>Sélectionner le niveau d'incertitude</a:t>
          </a:r>
          <a:r>
            <a:rPr lang="fr-CA" sz="1100" baseline="0"/>
            <a:t> pour chaque poste ayant des émissions de GES.</a:t>
          </a:r>
          <a:endParaRPr lang="fr-CA" sz="1100"/>
        </a:p>
      </xdr:txBody>
    </xdr:sp>
    <xdr:clientData/>
  </xdr:twoCellAnchor>
  <mc:AlternateContent xmlns:mc="http://schemas.openxmlformats.org/markup-compatibility/2006">
    <mc:Choice xmlns:a14="http://schemas.microsoft.com/office/drawing/2010/main" Requires="a14">
      <xdr:twoCellAnchor editAs="oneCell">
        <xdr:from>
          <xdr:col>3</xdr:col>
          <xdr:colOff>485775</xdr:colOff>
          <xdr:row>2</xdr:row>
          <xdr:rowOff>66675</xdr:rowOff>
        </xdr:from>
        <xdr:to>
          <xdr:col>3</xdr:col>
          <xdr:colOff>1647825</xdr:colOff>
          <xdr:row>4</xdr:row>
          <xdr:rowOff>19050</xdr:rowOff>
        </xdr:to>
        <xdr:sp macro="" textlink="">
          <xdr:nvSpPr>
            <xdr:cNvPr id="194563" name="Check Box 3" hidden="1">
              <a:extLst>
                <a:ext uri="{63B3BB69-23CF-44E3-9099-C40C66FF867C}">
                  <a14:compatExt spid="_x0000_s194563"/>
                </a:ext>
                <a:ext uri="{FF2B5EF4-FFF2-40B4-BE49-F238E27FC236}">
                  <a16:creationId xmlns:a16="http://schemas.microsoft.com/office/drawing/2014/main" id="{00000000-0008-0000-1E00-000003F80200}"/>
                </a:ext>
              </a:extLst>
            </xdr:cNvPr>
            <xdr:cNvSpPr/>
          </xdr:nvSpPr>
          <xdr:spPr bwMode="auto">
            <a:xfrm>
              <a:off x="0" y="0"/>
              <a:ext cx="0" cy="0"/>
            </a:xfrm>
            <a:prstGeom prst="rect">
              <a:avLst/>
            </a:prstGeom>
            <a:noFill/>
            <a:ln>
              <a:noFill/>
            </a:ln>
            <a:extLst>
              <a:ext uri="{909E8E84-426E-40DD-AFC4-6F175D3DCCD1}">
                <a14:hiddenFill>
                  <a:solidFill>
                    <a:srgbClr val="4583B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xdr:row>
          <xdr:rowOff>57150</xdr:rowOff>
        </xdr:from>
        <xdr:to>
          <xdr:col>3</xdr:col>
          <xdr:colOff>247650</xdr:colOff>
          <xdr:row>4</xdr:row>
          <xdr:rowOff>19050</xdr:rowOff>
        </xdr:to>
        <xdr:sp macro="" textlink="">
          <xdr:nvSpPr>
            <xdr:cNvPr id="194564" name="Button 4" hidden="1">
              <a:extLst>
                <a:ext uri="{63B3BB69-23CF-44E3-9099-C40C66FF867C}">
                  <a14:compatExt spid="_x0000_s194564"/>
                </a:ext>
                <a:ext uri="{FF2B5EF4-FFF2-40B4-BE49-F238E27FC236}">
                  <a16:creationId xmlns:a16="http://schemas.microsoft.com/office/drawing/2014/main" id="{00000000-0008-0000-1E00-000004F802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xdr:twoCellAnchor>
    <xdr:from>
      <xdr:col>6</xdr:col>
      <xdr:colOff>1390650</xdr:colOff>
      <xdr:row>1</xdr:row>
      <xdr:rowOff>285750</xdr:rowOff>
    </xdr:from>
    <xdr:to>
      <xdr:col>6</xdr:col>
      <xdr:colOff>4229100</xdr:colOff>
      <xdr:row>3</xdr:row>
      <xdr:rowOff>152401</xdr:rowOff>
    </xdr:to>
    <xdr:sp macro="" textlink="">
      <xdr:nvSpPr>
        <xdr:cNvPr id="3" name="Bulle narrative : rectangle à coins arrondis 2">
          <a:extLst>
            <a:ext uri="{FF2B5EF4-FFF2-40B4-BE49-F238E27FC236}">
              <a16:creationId xmlns:a16="http://schemas.microsoft.com/office/drawing/2014/main" id="{00000000-0008-0000-1E00-000003000000}"/>
            </a:ext>
          </a:extLst>
        </xdr:cNvPr>
        <xdr:cNvSpPr/>
      </xdr:nvSpPr>
      <xdr:spPr>
        <a:xfrm>
          <a:off x="10620375" y="485775"/>
          <a:ext cx="2838450" cy="409576"/>
        </a:xfrm>
        <a:prstGeom prst="wedgeRoundRectCallout">
          <a:avLst>
            <a:gd name="adj1" fmla="val 26903"/>
            <a:gd name="adj2" fmla="val 118393"/>
            <a:gd name="adj3" fmla="val 16667"/>
          </a:avLst>
        </a:prstGeom>
        <a:gradFill flip="none" rotWithShape="1">
          <a:gsLst>
            <a:gs pos="0">
              <a:schemeClr val="bg2">
                <a:lumMod val="20000"/>
                <a:lumOff val="80000"/>
              </a:schemeClr>
            </a:gs>
            <a:gs pos="97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fr-CA" sz="1100"/>
            <a:t>Justifier le niveau d'incertitude retenu.</a:t>
          </a:r>
        </a:p>
      </xdr:txBody>
    </xdr:sp>
    <xdr:clientData/>
  </xdr:twoCellAnchor>
</xdr:wsDr>
</file>

<file path=xl/drawings/drawing3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3</xdr:row>
          <xdr:rowOff>38100</xdr:rowOff>
        </xdr:from>
        <xdr:to>
          <xdr:col>2</xdr:col>
          <xdr:colOff>533400</xdr:colOff>
          <xdr:row>4</xdr:row>
          <xdr:rowOff>0</xdr:rowOff>
        </xdr:to>
        <xdr:sp macro="" textlink="">
          <xdr:nvSpPr>
            <xdr:cNvPr id="69633" name="Button 1" hidden="1">
              <a:extLst>
                <a:ext uri="{63B3BB69-23CF-44E3-9099-C40C66FF867C}">
                  <a14:compatExt spid="_x0000_s69633"/>
                </a:ext>
                <a:ext uri="{FF2B5EF4-FFF2-40B4-BE49-F238E27FC236}">
                  <a16:creationId xmlns:a16="http://schemas.microsoft.com/office/drawing/2014/main" id="{00000000-0008-0000-1F00-00000110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3</xdr:row>
          <xdr:rowOff>19050</xdr:rowOff>
        </xdr:from>
        <xdr:to>
          <xdr:col>5</xdr:col>
          <xdr:colOff>695325</xdr:colOff>
          <xdr:row>3</xdr:row>
          <xdr:rowOff>171450</xdr:rowOff>
        </xdr:to>
        <xdr:sp macro="" textlink="">
          <xdr:nvSpPr>
            <xdr:cNvPr id="69634" name="Button 2" hidden="1">
              <a:extLst>
                <a:ext uri="{63B3BB69-23CF-44E3-9099-C40C66FF867C}">
                  <a14:compatExt spid="_x0000_s69634"/>
                </a:ext>
                <a:ext uri="{FF2B5EF4-FFF2-40B4-BE49-F238E27FC236}">
                  <a16:creationId xmlns:a16="http://schemas.microsoft.com/office/drawing/2014/main" id="{00000000-0008-0000-1F00-00000210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Ajouter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771525</xdr:colOff>
          <xdr:row>3</xdr:row>
          <xdr:rowOff>0</xdr:rowOff>
        </xdr:from>
        <xdr:to>
          <xdr:col>3</xdr:col>
          <xdr:colOff>47625</xdr:colOff>
          <xdr:row>4</xdr:row>
          <xdr:rowOff>9525</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1F00-000003100100}"/>
                </a:ext>
              </a:extLst>
            </xdr:cNvPr>
            <xdr:cNvSpPr/>
          </xdr:nvSpPr>
          <xdr:spPr bwMode="auto">
            <a:xfrm>
              <a:off x="0" y="0"/>
              <a:ext cx="0" cy="0"/>
            </a:xfrm>
            <a:prstGeom prst="rect">
              <a:avLst/>
            </a:prstGeom>
            <a:noFill/>
            <a:ln>
              <a:noFill/>
            </a:ln>
            <a:extLst>
              <a:ext uri="{909E8E84-426E-40DD-AFC4-6F175D3DCCD1}">
                <a14:hiddenFill>
                  <a:solidFill>
                    <a:srgbClr val="4583B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xdr:twoCellAnchor>
    <xdr:from>
      <xdr:col>6</xdr:col>
      <xdr:colOff>352424</xdr:colOff>
      <xdr:row>1</xdr:row>
      <xdr:rowOff>76200</xdr:rowOff>
    </xdr:from>
    <xdr:to>
      <xdr:col>8</xdr:col>
      <xdr:colOff>1619249</xdr:colOff>
      <xdr:row>5</xdr:row>
      <xdr:rowOff>38100</xdr:rowOff>
    </xdr:to>
    <xdr:sp macro="" textlink="">
      <xdr:nvSpPr>
        <xdr:cNvPr id="2" name="Bulle narrative : rectangle à coins arrondis 1">
          <a:extLst>
            <a:ext uri="{FF2B5EF4-FFF2-40B4-BE49-F238E27FC236}">
              <a16:creationId xmlns:a16="http://schemas.microsoft.com/office/drawing/2014/main" id="{00000000-0008-0000-1F00-000002000000}"/>
            </a:ext>
          </a:extLst>
        </xdr:cNvPr>
        <xdr:cNvSpPr/>
      </xdr:nvSpPr>
      <xdr:spPr>
        <a:xfrm>
          <a:off x="6134099" y="276225"/>
          <a:ext cx="5038725" cy="742950"/>
        </a:xfrm>
        <a:prstGeom prst="wedgeRoundRectCallout">
          <a:avLst>
            <a:gd name="adj1" fmla="val -28470"/>
            <a:gd name="adj2" fmla="val 67161"/>
            <a:gd name="adj3" fmla="val 16667"/>
          </a:avLst>
        </a:prstGeom>
        <a:gradFill flip="none" rotWithShape="1">
          <a:gsLst>
            <a:gs pos="0">
              <a:schemeClr val="bg2">
                <a:lumMod val="20000"/>
                <a:lumOff val="80000"/>
              </a:schemeClr>
            </a:gs>
            <a:gs pos="97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lang="fr-CA" sz="1100"/>
            <a:t>Inscrire les informations nécessaires</a:t>
          </a:r>
          <a:r>
            <a:rPr lang="fr-CA" sz="1100" baseline="0"/>
            <a:t> pour retracer les données,</a:t>
          </a:r>
        </a:p>
        <a:p>
          <a:pPr algn="l"/>
          <a:r>
            <a:rPr lang="fr-CA" sz="1100" baseline="0"/>
            <a:t>puis rapporter le numéro de référence (</a:t>
          </a:r>
          <a:r>
            <a:rPr lang="fr-CA" sz="1100" i="1" baseline="0"/>
            <a:t>"No."</a:t>
          </a:r>
          <a:r>
            <a:rPr lang="fr-CA" sz="1100" i="0" baseline="0"/>
            <a:t>)</a:t>
          </a:r>
          <a:r>
            <a:rPr lang="fr-CA" sz="1100" i="1" baseline="0"/>
            <a:t> </a:t>
          </a:r>
          <a:r>
            <a:rPr lang="fr-CA" sz="1100" baseline="0">
              <a:solidFill>
                <a:schemeClr val="dk1"/>
              </a:solidFill>
              <a:effectLst/>
              <a:latin typeface="+mn-lt"/>
              <a:ea typeface="+mn-ea"/>
              <a:cs typeface="+mn-cs"/>
            </a:rPr>
            <a:t>dans la colonne </a:t>
          </a:r>
          <a:r>
            <a:rPr lang="fr-CA" sz="1100" i="1" baseline="0">
              <a:solidFill>
                <a:schemeClr val="dk1"/>
              </a:solidFill>
              <a:effectLst/>
              <a:latin typeface="+mn-lt"/>
              <a:ea typeface="+mn-ea"/>
              <a:cs typeface="+mn-cs"/>
            </a:rPr>
            <a:t>"Références"</a:t>
          </a:r>
          <a:r>
            <a:rPr lang="fr-CA" sz="1100" baseline="0"/>
            <a:t> à la ligne de données correspondante dans l'onglet concerné.</a:t>
          </a:r>
          <a:endParaRPr lang="fr-CA" sz="1100"/>
        </a:p>
      </xdr:txBody>
    </xdr:sp>
    <xdr:clientData/>
  </xdr:twoCellAnchor>
</xdr:wsDr>
</file>

<file path=xl/drawings/drawing3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38100</xdr:colOff>
          <xdr:row>11</xdr:row>
          <xdr:rowOff>9525</xdr:rowOff>
        </xdr:from>
        <xdr:to>
          <xdr:col>25</xdr:col>
          <xdr:colOff>1085850</xdr:colOff>
          <xdr:row>11</xdr:row>
          <xdr:rowOff>171450</xdr:rowOff>
        </xdr:to>
        <xdr:sp macro="" textlink="">
          <xdr:nvSpPr>
            <xdr:cNvPr id="11265" name="Button 1" hidden="1">
              <a:extLst>
                <a:ext uri="{63B3BB69-23CF-44E3-9099-C40C66FF867C}">
                  <a14:compatExt spid="_x0000_s11265"/>
                </a:ext>
                <a:ext uri="{FF2B5EF4-FFF2-40B4-BE49-F238E27FC236}">
                  <a16:creationId xmlns:a16="http://schemas.microsoft.com/office/drawing/2014/main" id="{00000000-0008-0000-2000-0000012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Barrer l'outil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13</xdr:row>
          <xdr:rowOff>133350</xdr:rowOff>
        </xdr:from>
        <xdr:to>
          <xdr:col>25</xdr:col>
          <xdr:colOff>1085850</xdr:colOff>
          <xdr:row>14</xdr:row>
          <xdr:rowOff>257175</xdr:rowOff>
        </xdr:to>
        <xdr:sp macro="" textlink="">
          <xdr:nvSpPr>
            <xdr:cNvPr id="11266" name="Button 2" hidden="1">
              <a:extLst>
                <a:ext uri="{63B3BB69-23CF-44E3-9099-C40C66FF867C}">
                  <a14:compatExt spid="_x0000_s11266"/>
                </a:ext>
                <a:ext uri="{FF2B5EF4-FFF2-40B4-BE49-F238E27FC236}">
                  <a16:creationId xmlns:a16="http://schemas.microsoft.com/office/drawing/2014/main" id="{00000000-0008-0000-2000-0000022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Débarrer l'outil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19050</xdr:colOff>
          <xdr:row>2</xdr:row>
          <xdr:rowOff>38100</xdr:rowOff>
        </xdr:from>
        <xdr:to>
          <xdr:col>1</xdr:col>
          <xdr:colOff>942975</xdr:colOff>
          <xdr:row>2</xdr:row>
          <xdr:rowOff>257175</xdr:rowOff>
        </xdr:to>
        <xdr:sp macro="" textlink="">
          <xdr:nvSpPr>
            <xdr:cNvPr id="11268" name="Button 4" hidden="1">
              <a:extLst>
                <a:ext uri="{63B3BB69-23CF-44E3-9099-C40C66FF867C}">
                  <a14:compatExt spid="_x0000_s11268"/>
                </a:ext>
                <a:ext uri="{FF2B5EF4-FFF2-40B4-BE49-F238E27FC236}">
                  <a16:creationId xmlns:a16="http://schemas.microsoft.com/office/drawing/2014/main" id="{00000000-0008-0000-2000-0000042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xdr:wsDr>
</file>

<file path=xl/drawings/drawing34.xml><?xml version="1.0" encoding="utf-8"?>
<xdr:wsDr xmlns:xdr="http://schemas.openxmlformats.org/drawingml/2006/spreadsheetDrawing" xmlns:a="http://schemas.openxmlformats.org/drawingml/2006/main">
  <xdr:twoCellAnchor>
    <xdr:from>
      <xdr:col>2</xdr:col>
      <xdr:colOff>76201</xdr:colOff>
      <xdr:row>3</xdr:row>
      <xdr:rowOff>276224</xdr:rowOff>
    </xdr:from>
    <xdr:to>
      <xdr:col>3</xdr:col>
      <xdr:colOff>6981826</xdr:colOff>
      <xdr:row>8</xdr:row>
      <xdr:rowOff>190500</xdr:rowOff>
    </xdr:to>
    <xdr:sp macro="" textlink="">
      <xdr:nvSpPr>
        <xdr:cNvPr id="2" name="Bulle narrative : rectangle à coins arrondis 1">
          <a:extLst>
            <a:ext uri="{FF2B5EF4-FFF2-40B4-BE49-F238E27FC236}">
              <a16:creationId xmlns:a16="http://schemas.microsoft.com/office/drawing/2014/main" id="{00000000-0008-0000-2100-000002000000}"/>
            </a:ext>
          </a:extLst>
        </xdr:cNvPr>
        <xdr:cNvSpPr/>
      </xdr:nvSpPr>
      <xdr:spPr>
        <a:xfrm>
          <a:off x="971551" y="962024"/>
          <a:ext cx="7505700" cy="952501"/>
        </a:xfrm>
        <a:prstGeom prst="wedgeRoundRectCallout">
          <a:avLst>
            <a:gd name="adj1" fmla="val -6446"/>
            <a:gd name="adj2" fmla="val -100228"/>
            <a:gd name="adj3" fmla="val 16667"/>
          </a:avLst>
        </a:prstGeom>
        <a:gradFill flip="none" rotWithShape="1">
          <a:gsLst>
            <a:gs pos="0">
              <a:schemeClr val="bg2">
                <a:lumMod val="20000"/>
                <a:lumOff val="80000"/>
              </a:schemeClr>
            </a:gs>
            <a:gs pos="100000">
              <a:schemeClr val="bg2">
                <a:lumMod val="40000"/>
                <a:lumOff val="60000"/>
              </a:schemeClr>
            </a:gs>
          </a:gsLst>
          <a:path path="circle">
            <a:fillToRect l="50000" t="50000" r="50000" b="50000"/>
          </a:path>
          <a:tileRect/>
        </a:gradFill>
        <a:ln w="19050">
          <a:solidFill>
            <a:srgbClr val="93BEE9"/>
          </a:solidFill>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lang="fr-CA" sz="1100"/>
            <a:t>1) Si c'est la première fois que vous utilisez</a:t>
          </a:r>
          <a:r>
            <a:rPr lang="fr-CA" sz="1100" baseline="0"/>
            <a:t> ce calculateur d'inventaire, cette page vous guidera pour sélectionner les sources d'émissions qui correspondent aux activités de votre organisation.</a:t>
          </a:r>
        </a:p>
        <a:p>
          <a:pPr algn="l"/>
          <a:br>
            <a:rPr lang="fr-CA" sz="1100" baseline="0"/>
          </a:br>
          <a:r>
            <a:rPr lang="fr-CA" sz="1100" baseline="0"/>
            <a:t>2) Une fois le questionnaire rempli, ou si vous souhaitez sauter cette étape, appuyez sur "Continuer" tout en bas de la page.</a:t>
          </a:r>
          <a:endParaRPr lang="fr-CA" sz="1100" i="1" baseline="0"/>
        </a:p>
      </xdr:txBody>
    </xdr:sp>
    <xdr:clientData/>
  </xdr:twoCellAnchor>
  <mc:AlternateContent xmlns:mc="http://schemas.openxmlformats.org/markup-compatibility/2006">
    <mc:Choice xmlns:a14="http://schemas.microsoft.com/office/drawing/2010/main" Requires="a14">
      <xdr:twoCellAnchor editAs="oneCell">
        <xdr:from>
          <xdr:col>4</xdr:col>
          <xdr:colOff>295275</xdr:colOff>
          <xdr:row>1</xdr:row>
          <xdr:rowOff>104775</xdr:rowOff>
        </xdr:from>
        <xdr:to>
          <xdr:col>5</xdr:col>
          <xdr:colOff>981075</xdr:colOff>
          <xdr:row>1</xdr:row>
          <xdr:rowOff>361950</xdr:rowOff>
        </xdr:to>
        <xdr:sp macro="" textlink="">
          <xdr:nvSpPr>
            <xdr:cNvPr id="198658" name="Case à cocher 234" hidden="1">
              <a:extLst>
                <a:ext uri="{63B3BB69-23CF-44E3-9099-C40C66FF867C}">
                  <a14:compatExt spid="_x0000_s198658"/>
                </a:ext>
                <a:ext uri="{FF2B5EF4-FFF2-40B4-BE49-F238E27FC236}">
                  <a16:creationId xmlns:a16="http://schemas.microsoft.com/office/drawing/2014/main" id="{00000000-0008-0000-2100-000002080300}"/>
                </a:ext>
              </a:extLst>
            </xdr:cNvPr>
            <xdr:cNvSpPr/>
          </xdr:nvSpPr>
          <xdr:spPr bwMode="auto">
            <a:xfrm>
              <a:off x="0" y="0"/>
              <a:ext cx="0" cy="0"/>
            </a:xfrm>
            <a:prstGeom prst="rect">
              <a:avLst/>
            </a:prstGeom>
            <a:gradFill rotWithShape="1">
              <a:gsLst>
                <a:gs pos="0">
                  <a:srgbClr val="E8F1FB"/>
                </a:gs>
                <a:gs pos="100000">
                  <a:srgbClr val="D2E4F7"/>
                </a:gs>
              </a:gsLst>
              <a:path path="rect">
                <a:fillToRect l="50000" t="50000" r="50000" b="50000"/>
              </a:path>
            </a:gradFill>
            <a:ln w="19050">
              <a:solidFill>
                <a:srgbClr val="93BEE9">
                  <a:alpha val="0"/>
                </a:srgbClr>
              </a:solidFill>
              <a:miter lim="800000"/>
              <a:headEnd/>
              <a:tailEnd/>
            </a:ln>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3324225</xdr:colOff>
          <xdr:row>35</xdr:row>
          <xdr:rowOff>38100</xdr:rowOff>
        </xdr:from>
        <xdr:to>
          <xdr:col>3</xdr:col>
          <xdr:colOff>5162550</xdr:colOff>
          <xdr:row>36</xdr:row>
          <xdr:rowOff>152400</xdr:rowOff>
        </xdr:to>
        <xdr:sp macro="" textlink="">
          <xdr:nvSpPr>
            <xdr:cNvPr id="198659" name="Button 3" hidden="1">
              <a:extLst>
                <a:ext uri="{63B3BB69-23CF-44E3-9099-C40C66FF867C}">
                  <a14:compatExt spid="_x0000_s198659"/>
                </a:ext>
                <a:ext uri="{FF2B5EF4-FFF2-40B4-BE49-F238E27FC236}">
                  <a16:creationId xmlns:a16="http://schemas.microsoft.com/office/drawing/2014/main" id="{00000000-0008-0000-2100-0000030803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2200" b="1" i="0" u="none" strike="noStrike" baseline="0">
                  <a:solidFill>
                    <a:srgbClr val="000000"/>
                  </a:solidFill>
                  <a:latin typeface="Calibri"/>
                  <a:cs typeface="Calibri"/>
                </a:rPr>
                <a:t>Commencer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xdr:row>
          <xdr:rowOff>57150</xdr:rowOff>
        </xdr:from>
        <xdr:to>
          <xdr:col>5</xdr:col>
          <xdr:colOff>1057275</xdr:colOff>
          <xdr:row>12</xdr:row>
          <xdr:rowOff>304800</xdr:rowOff>
        </xdr:to>
        <xdr:sp macro="" textlink="">
          <xdr:nvSpPr>
            <xdr:cNvPr id="198661" name="Zone combinée 107" hidden="1">
              <a:extLst>
                <a:ext uri="{63B3BB69-23CF-44E3-9099-C40C66FF867C}">
                  <a14:compatExt spid="_x0000_s198661"/>
                </a:ext>
                <a:ext uri="{FF2B5EF4-FFF2-40B4-BE49-F238E27FC236}">
                  <a16:creationId xmlns:a16="http://schemas.microsoft.com/office/drawing/2014/main" id="{00000000-0008-0000-2100-0000050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7134225</xdr:colOff>
      <xdr:row>4</xdr:row>
      <xdr:rowOff>85726</xdr:rowOff>
    </xdr:from>
    <xdr:to>
      <xdr:col>5</xdr:col>
      <xdr:colOff>1038225</xdr:colOff>
      <xdr:row>8</xdr:row>
      <xdr:rowOff>19050</xdr:rowOff>
    </xdr:to>
    <xdr:sp macro="" textlink="">
      <xdr:nvSpPr>
        <xdr:cNvPr id="3" name="Bulle narrative : rectangle à coins arrondis 2">
          <a:extLst>
            <a:ext uri="{FF2B5EF4-FFF2-40B4-BE49-F238E27FC236}">
              <a16:creationId xmlns:a16="http://schemas.microsoft.com/office/drawing/2014/main" id="{00000000-0008-0000-2100-000003000000}"/>
            </a:ext>
          </a:extLst>
        </xdr:cNvPr>
        <xdr:cNvSpPr/>
      </xdr:nvSpPr>
      <xdr:spPr>
        <a:xfrm>
          <a:off x="8629650" y="1047751"/>
          <a:ext cx="2343150" cy="695324"/>
        </a:xfrm>
        <a:prstGeom prst="wedgeRoundRectCallout">
          <a:avLst>
            <a:gd name="adj1" fmla="val 25075"/>
            <a:gd name="adj2" fmla="val 94215"/>
            <a:gd name="adj3" fmla="val 16667"/>
          </a:avLst>
        </a:prstGeom>
        <a:gradFill flip="none" rotWithShape="1">
          <a:gsLst>
            <a:gs pos="0">
              <a:schemeClr val="bg2">
                <a:lumMod val="20000"/>
                <a:lumOff val="80000"/>
              </a:schemeClr>
            </a:gs>
            <a:gs pos="100000">
              <a:schemeClr val="bg2">
                <a:lumMod val="40000"/>
                <a:lumOff val="60000"/>
              </a:schemeClr>
            </a:gs>
          </a:gsLst>
          <a:path path="circle">
            <a:fillToRect l="50000" t="50000" r="50000" b="50000"/>
          </a:path>
          <a:tileRect/>
        </a:gradFill>
        <a:ln w="19050">
          <a:solidFill>
            <a:srgbClr val="93BEE9"/>
          </a:solidFill>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lang="fr-CA" sz="1100"/>
            <a:t>Sélectionnez la réponse qui s'applique</a:t>
          </a:r>
          <a:r>
            <a:rPr lang="fr-CA" sz="1100" baseline="0"/>
            <a:t> à votre organisation.</a:t>
          </a:r>
          <a:endParaRPr lang="fr-CA" sz="1100" i="1" baseline="0"/>
        </a:p>
      </xdr:txBody>
    </xdr:sp>
    <xdr:clientData/>
  </xdr:twoCellAnchor>
  <mc:AlternateContent xmlns:mc="http://schemas.openxmlformats.org/markup-compatibility/2006">
    <mc:Choice xmlns:a14="http://schemas.microsoft.com/office/drawing/2010/main" Requires="a14">
      <xdr:twoCellAnchor editAs="oneCell">
        <xdr:from>
          <xdr:col>5</xdr:col>
          <xdr:colOff>57150</xdr:colOff>
          <xdr:row>14</xdr:row>
          <xdr:rowOff>57150</xdr:rowOff>
        </xdr:from>
        <xdr:to>
          <xdr:col>5</xdr:col>
          <xdr:colOff>1057275</xdr:colOff>
          <xdr:row>14</xdr:row>
          <xdr:rowOff>304800</xdr:rowOff>
        </xdr:to>
        <xdr:sp macro="" textlink="">
          <xdr:nvSpPr>
            <xdr:cNvPr id="198662" name="Zone combinée 109" hidden="1">
              <a:extLst>
                <a:ext uri="{63B3BB69-23CF-44E3-9099-C40C66FF867C}">
                  <a14:compatExt spid="_x0000_s198662"/>
                </a:ext>
                <a:ext uri="{FF2B5EF4-FFF2-40B4-BE49-F238E27FC236}">
                  <a16:creationId xmlns:a16="http://schemas.microsoft.com/office/drawing/2014/main" id="{00000000-0008-0000-2100-0000060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57150</xdr:rowOff>
        </xdr:from>
        <xdr:to>
          <xdr:col>5</xdr:col>
          <xdr:colOff>1057275</xdr:colOff>
          <xdr:row>11</xdr:row>
          <xdr:rowOff>304800</xdr:rowOff>
        </xdr:to>
        <xdr:sp macro="" textlink="">
          <xdr:nvSpPr>
            <xdr:cNvPr id="198664" name="Zone combinée 106" descr="Zone combinée 6" hidden="1">
              <a:extLst>
                <a:ext uri="{63B3BB69-23CF-44E3-9099-C40C66FF867C}">
                  <a14:compatExt spid="_x0000_s198664"/>
                </a:ext>
                <a:ext uri="{FF2B5EF4-FFF2-40B4-BE49-F238E27FC236}">
                  <a16:creationId xmlns:a16="http://schemas.microsoft.com/office/drawing/2014/main" id="{00000000-0008-0000-2100-0000080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xdr:row>
          <xdr:rowOff>57150</xdr:rowOff>
        </xdr:from>
        <xdr:to>
          <xdr:col>5</xdr:col>
          <xdr:colOff>1057275</xdr:colOff>
          <xdr:row>16</xdr:row>
          <xdr:rowOff>304800</xdr:rowOff>
        </xdr:to>
        <xdr:sp macro="" textlink="">
          <xdr:nvSpPr>
            <xdr:cNvPr id="198665" name="Zone combinée 111" hidden="1">
              <a:extLst>
                <a:ext uri="{63B3BB69-23CF-44E3-9099-C40C66FF867C}">
                  <a14:compatExt spid="_x0000_s198665"/>
                </a:ext>
                <a:ext uri="{FF2B5EF4-FFF2-40B4-BE49-F238E27FC236}">
                  <a16:creationId xmlns:a16="http://schemas.microsoft.com/office/drawing/2014/main" id="{00000000-0008-0000-2100-0000090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xdr:row>
          <xdr:rowOff>57150</xdr:rowOff>
        </xdr:from>
        <xdr:to>
          <xdr:col>5</xdr:col>
          <xdr:colOff>1057275</xdr:colOff>
          <xdr:row>17</xdr:row>
          <xdr:rowOff>304800</xdr:rowOff>
        </xdr:to>
        <xdr:sp macro="" textlink="">
          <xdr:nvSpPr>
            <xdr:cNvPr id="198666" name="Zone combinée 112" hidden="1">
              <a:extLst>
                <a:ext uri="{63B3BB69-23CF-44E3-9099-C40C66FF867C}">
                  <a14:compatExt spid="_x0000_s198666"/>
                </a:ext>
                <a:ext uri="{FF2B5EF4-FFF2-40B4-BE49-F238E27FC236}">
                  <a16:creationId xmlns:a16="http://schemas.microsoft.com/office/drawing/2014/main" id="{00000000-0008-0000-2100-00000A0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xdr:row>
          <xdr:rowOff>57150</xdr:rowOff>
        </xdr:from>
        <xdr:to>
          <xdr:col>5</xdr:col>
          <xdr:colOff>1057275</xdr:colOff>
          <xdr:row>13</xdr:row>
          <xdr:rowOff>304800</xdr:rowOff>
        </xdr:to>
        <xdr:sp macro="" textlink="">
          <xdr:nvSpPr>
            <xdr:cNvPr id="198667" name="Zone combinée 108" hidden="1">
              <a:extLst>
                <a:ext uri="{63B3BB69-23CF-44E3-9099-C40C66FF867C}">
                  <a14:compatExt spid="_x0000_s198667"/>
                </a:ext>
                <a:ext uri="{FF2B5EF4-FFF2-40B4-BE49-F238E27FC236}">
                  <a16:creationId xmlns:a16="http://schemas.microsoft.com/office/drawing/2014/main" id="{00000000-0008-0000-2100-00000B0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xdr:row>
          <xdr:rowOff>57150</xdr:rowOff>
        </xdr:from>
        <xdr:to>
          <xdr:col>5</xdr:col>
          <xdr:colOff>1057275</xdr:colOff>
          <xdr:row>15</xdr:row>
          <xdr:rowOff>304800</xdr:rowOff>
        </xdr:to>
        <xdr:sp macro="" textlink="">
          <xdr:nvSpPr>
            <xdr:cNvPr id="198668" name="Zone combinée 110" hidden="1">
              <a:extLst>
                <a:ext uri="{63B3BB69-23CF-44E3-9099-C40C66FF867C}">
                  <a14:compatExt spid="_x0000_s198668"/>
                </a:ext>
                <a:ext uri="{FF2B5EF4-FFF2-40B4-BE49-F238E27FC236}">
                  <a16:creationId xmlns:a16="http://schemas.microsoft.com/office/drawing/2014/main" id="{00000000-0008-0000-2100-00000C0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57150</xdr:rowOff>
        </xdr:from>
        <xdr:to>
          <xdr:col>5</xdr:col>
          <xdr:colOff>1057275</xdr:colOff>
          <xdr:row>18</xdr:row>
          <xdr:rowOff>304800</xdr:rowOff>
        </xdr:to>
        <xdr:sp macro="" textlink="">
          <xdr:nvSpPr>
            <xdr:cNvPr id="198669" name="Zone combinée 113" hidden="1">
              <a:extLst>
                <a:ext uri="{63B3BB69-23CF-44E3-9099-C40C66FF867C}">
                  <a14:compatExt spid="_x0000_s198669"/>
                </a:ext>
                <a:ext uri="{FF2B5EF4-FFF2-40B4-BE49-F238E27FC236}">
                  <a16:creationId xmlns:a16="http://schemas.microsoft.com/office/drawing/2014/main" id="{00000000-0008-0000-2100-00000D0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57150</xdr:rowOff>
        </xdr:from>
        <xdr:to>
          <xdr:col>5</xdr:col>
          <xdr:colOff>1057275</xdr:colOff>
          <xdr:row>19</xdr:row>
          <xdr:rowOff>304800</xdr:rowOff>
        </xdr:to>
        <xdr:sp macro="" textlink="">
          <xdr:nvSpPr>
            <xdr:cNvPr id="198670" name="Zone combinée 114" hidden="1">
              <a:extLst>
                <a:ext uri="{63B3BB69-23CF-44E3-9099-C40C66FF867C}">
                  <a14:compatExt spid="_x0000_s198670"/>
                </a:ext>
                <a:ext uri="{FF2B5EF4-FFF2-40B4-BE49-F238E27FC236}">
                  <a16:creationId xmlns:a16="http://schemas.microsoft.com/office/drawing/2014/main" id="{00000000-0008-0000-2100-00000E0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57150</xdr:rowOff>
        </xdr:from>
        <xdr:to>
          <xdr:col>5</xdr:col>
          <xdr:colOff>1057275</xdr:colOff>
          <xdr:row>20</xdr:row>
          <xdr:rowOff>304800</xdr:rowOff>
        </xdr:to>
        <xdr:sp macro="" textlink="">
          <xdr:nvSpPr>
            <xdr:cNvPr id="198671" name="Zone combinée 115" hidden="1">
              <a:extLst>
                <a:ext uri="{63B3BB69-23CF-44E3-9099-C40C66FF867C}">
                  <a14:compatExt spid="_x0000_s198671"/>
                </a:ext>
                <a:ext uri="{FF2B5EF4-FFF2-40B4-BE49-F238E27FC236}">
                  <a16:creationId xmlns:a16="http://schemas.microsoft.com/office/drawing/2014/main" id="{00000000-0008-0000-2100-00000F0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xdr:row>
          <xdr:rowOff>57150</xdr:rowOff>
        </xdr:from>
        <xdr:to>
          <xdr:col>5</xdr:col>
          <xdr:colOff>1057275</xdr:colOff>
          <xdr:row>21</xdr:row>
          <xdr:rowOff>304800</xdr:rowOff>
        </xdr:to>
        <xdr:sp macro="" textlink="">
          <xdr:nvSpPr>
            <xdr:cNvPr id="198672" name="Zone combinée 116" hidden="1">
              <a:extLst>
                <a:ext uri="{63B3BB69-23CF-44E3-9099-C40C66FF867C}">
                  <a14:compatExt spid="_x0000_s198672"/>
                </a:ext>
                <a:ext uri="{FF2B5EF4-FFF2-40B4-BE49-F238E27FC236}">
                  <a16:creationId xmlns:a16="http://schemas.microsoft.com/office/drawing/2014/main" id="{00000000-0008-0000-2100-0000100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57150</xdr:rowOff>
        </xdr:from>
        <xdr:to>
          <xdr:col>5</xdr:col>
          <xdr:colOff>1057275</xdr:colOff>
          <xdr:row>22</xdr:row>
          <xdr:rowOff>304800</xdr:rowOff>
        </xdr:to>
        <xdr:sp macro="" textlink="">
          <xdr:nvSpPr>
            <xdr:cNvPr id="198673" name="Zone combinée 117" hidden="1">
              <a:extLst>
                <a:ext uri="{63B3BB69-23CF-44E3-9099-C40C66FF867C}">
                  <a14:compatExt spid="_x0000_s198673"/>
                </a:ext>
                <a:ext uri="{FF2B5EF4-FFF2-40B4-BE49-F238E27FC236}">
                  <a16:creationId xmlns:a16="http://schemas.microsoft.com/office/drawing/2014/main" id="{00000000-0008-0000-2100-0000110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xdr:row>
          <xdr:rowOff>57150</xdr:rowOff>
        </xdr:from>
        <xdr:to>
          <xdr:col>5</xdr:col>
          <xdr:colOff>1057275</xdr:colOff>
          <xdr:row>23</xdr:row>
          <xdr:rowOff>304800</xdr:rowOff>
        </xdr:to>
        <xdr:sp macro="" textlink="">
          <xdr:nvSpPr>
            <xdr:cNvPr id="198674" name="Zone combinée 118" hidden="1">
              <a:extLst>
                <a:ext uri="{63B3BB69-23CF-44E3-9099-C40C66FF867C}">
                  <a14:compatExt spid="_x0000_s198674"/>
                </a:ext>
                <a:ext uri="{FF2B5EF4-FFF2-40B4-BE49-F238E27FC236}">
                  <a16:creationId xmlns:a16="http://schemas.microsoft.com/office/drawing/2014/main" id="{00000000-0008-0000-2100-0000120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xdr:row>
          <xdr:rowOff>57150</xdr:rowOff>
        </xdr:from>
        <xdr:to>
          <xdr:col>5</xdr:col>
          <xdr:colOff>1057275</xdr:colOff>
          <xdr:row>24</xdr:row>
          <xdr:rowOff>304800</xdr:rowOff>
        </xdr:to>
        <xdr:sp macro="" textlink="">
          <xdr:nvSpPr>
            <xdr:cNvPr id="198675" name="Zone combinée 119" hidden="1">
              <a:extLst>
                <a:ext uri="{63B3BB69-23CF-44E3-9099-C40C66FF867C}">
                  <a14:compatExt spid="_x0000_s198675"/>
                </a:ext>
                <a:ext uri="{FF2B5EF4-FFF2-40B4-BE49-F238E27FC236}">
                  <a16:creationId xmlns:a16="http://schemas.microsoft.com/office/drawing/2014/main" id="{00000000-0008-0000-2100-0000130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xdr:row>
          <xdr:rowOff>57150</xdr:rowOff>
        </xdr:from>
        <xdr:to>
          <xdr:col>5</xdr:col>
          <xdr:colOff>1057275</xdr:colOff>
          <xdr:row>25</xdr:row>
          <xdr:rowOff>304800</xdr:rowOff>
        </xdr:to>
        <xdr:sp macro="" textlink="">
          <xdr:nvSpPr>
            <xdr:cNvPr id="198676" name="Zone combinée 120" hidden="1">
              <a:extLst>
                <a:ext uri="{63B3BB69-23CF-44E3-9099-C40C66FF867C}">
                  <a14:compatExt spid="_x0000_s198676"/>
                </a:ext>
                <a:ext uri="{FF2B5EF4-FFF2-40B4-BE49-F238E27FC236}">
                  <a16:creationId xmlns:a16="http://schemas.microsoft.com/office/drawing/2014/main" id="{00000000-0008-0000-2100-0000140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26</xdr:row>
          <xdr:rowOff>57150</xdr:rowOff>
        </xdr:from>
        <xdr:to>
          <xdr:col>5</xdr:col>
          <xdr:colOff>1057275</xdr:colOff>
          <xdr:row>26</xdr:row>
          <xdr:rowOff>304800</xdr:rowOff>
        </xdr:to>
        <xdr:sp macro="" textlink="">
          <xdr:nvSpPr>
            <xdr:cNvPr id="198677" name="Zone combinée 121" hidden="1">
              <a:extLst>
                <a:ext uri="{63B3BB69-23CF-44E3-9099-C40C66FF867C}">
                  <a14:compatExt spid="_x0000_s198677"/>
                </a:ext>
                <a:ext uri="{FF2B5EF4-FFF2-40B4-BE49-F238E27FC236}">
                  <a16:creationId xmlns:a16="http://schemas.microsoft.com/office/drawing/2014/main" id="{00000000-0008-0000-2100-0000150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27</xdr:row>
          <xdr:rowOff>57150</xdr:rowOff>
        </xdr:from>
        <xdr:to>
          <xdr:col>5</xdr:col>
          <xdr:colOff>1057275</xdr:colOff>
          <xdr:row>27</xdr:row>
          <xdr:rowOff>304800</xdr:rowOff>
        </xdr:to>
        <xdr:sp macro="" textlink="">
          <xdr:nvSpPr>
            <xdr:cNvPr id="198678" name="Zone combinée 122" hidden="1">
              <a:extLst>
                <a:ext uri="{63B3BB69-23CF-44E3-9099-C40C66FF867C}">
                  <a14:compatExt spid="_x0000_s198678"/>
                </a:ext>
                <a:ext uri="{FF2B5EF4-FFF2-40B4-BE49-F238E27FC236}">
                  <a16:creationId xmlns:a16="http://schemas.microsoft.com/office/drawing/2014/main" id="{00000000-0008-0000-2100-0000160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28</xdr:row>
          <xdr:rowOff>57150</xdr:rowOff>
        </xdr:from>
        <xdr:to>
          <xdr:col>5</xdr:col>
          <xdr:colOff>1057275</xdr:colOff>
          <xdr:row>28</xdr:row>
          <xdr:rowOff>304800</xdr:rowOff>
        </xdr:to>
        <xdr:sp macro="" textlink="">
          <xdr:nvSpPr>
            <xdr:cNvPr id="198679" name="Zone combinée 123" hidden="1">
              <a:extLst>
                <a:ext uri="{63B3BB69-23CF-44E3-9099-C40C66FF867C}">
                  <a14:compatExt spid="_x0000_s198679"/>
                </a:ext>
                <a:ext uri="{FF2B5EF4-FFF2-40B4-BE49-F238E27FC236}">
                  <a16:creationId xmlns:a16="http://schemas.microsoft.com/office/drawing/2014/main" id="{00000000-0008-0000-2100-0000170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29</xdr:row>
          <xdr:rowOff>57150</xdr:rowOff>
        </xdr:from>
        <xdr:to>
          <xdr:col>5</xdr:col>
          <xdr:colOff>1057275</xdr:colOff>
          <xdr:row>29</xdr:row>
          <xdr:rowOff>304800</xdr:rowOff>
        </xdr:to>
        <xdr:sp macro="" textlink="">
          <xdr:nvSpPr>
            <xdr:cNvPr id="198680" name="Zone combinée 124" hidden="1">
              <a:extLst>
                <a:ext uri="{63B3BB69-23CF-44E3-9099-C40C66FF867C}">
                  <a14:compatExt spid="_x0000_s198680"/>
                </a:ext>
                <a:ext uri="{FF2B5EF4-FFF2-40B4-BE49-F238E27FC236}">
                  <a16:creationId xmlns:a16="http://schemas.microsoft.com/office/drawing/2014/main" id="{00000000-0008-0000-2100-0000180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30</xdr:row>
          <xdr:rowOff>57150</xdr:rowOff>
        </xdr:from>
        <xdr:to>
          <xdr:col>5</xdr:col>
          <xdr:colOff>1057275</xdr:colOff>
          <xdr:row>30</xdr:row>
          <xdr:rowOff>304800</xdr:rowOff>
        </xdr:to>
        <xdr:sp macro="" textlink="">
          <xdr:nvSpPr>
            <xdr:cNvPr id="198681" name="Zone combinée 125" hidden="1">
              <a:extLst>
                <a:ext uri="{63B3BB69-23CF-44E3-9099-C40C66FF867C}">
                  <a14:compatExt spid="_x0000_s198681"/>
                </a:ext>
                <a:ext uri="{FF2B5EF4-FFF2-40B4-BE49-F238E27FC236}">
                  <a16:creationId xmlns:a16="http://schemas.microsoft.com/office/drawing/2014/main" id="{00000000-0008-0000-2100-0000190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31</xdr:row>
          <xdr:rowOff>57150</xdr:rowOff>
        </xdr:from>
        <xdr:to>
          <xdr:col>5</xdr:col>
          <xdr:colOff>1057275</xdr:colOff>
          <xdr:row>31</xdr:row>
          <xdr:rowOff>304800</xdr:rowOff>
        </xdr:to>
        <xdr:sp macro="" textlink="">
          <xdr:nvSpPr>
            <xdr:cNvPr id="198682" name="Zone combinée 126" hidden="1">
              <a:extLst>
                <a:ext uri="{63B3BB69-23CF-44E3-9099-C40C66FF867C}">
                  <a14:compatExt spid="_x0000_s198682"/>
                </a:ext>
                <a:ext uri="{FF2B5EF4-FFF2-40B4-BE49-F238E27FC236}">
                  <a16:creationId xmlns:a16="http://schemas.microsoft.com/office/drawing/2014/main" id="{00000000-0008-0000-2100-00001A0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32</xdr:row>
          <xdr:rowOff>57150</xdr:rowOff>
        </xdr:from>
        <xdr:to>
          <xdr:col>5</xdr:col>
          <xdr:colOff>1057275</xdr:colOff>
          <xdr:row>32</xdr:row>
          <xdr:rowOff>304800</xdr:rowOff>
        </xdr:to>
        <xdr:sp macro="" textlink="">
          <xdr:nvSpPr>
            <xdr:cNvPr id="198683" name="Zone combinée 127" hidden="1">
              <a:extLst>
                <a:ext uri="{63B3BB69-23CF-44E3-9099-C40C66FF867C}">
                  <a14:compatExt spid="_x0000_s198683"/>
                </a:ext>
                <a:ext uri="{FF2B5EF4-FFF2-40B4-BE49-F238E27FC236}">
                  <a16:creationId xmlns:a16="http://schemas.microsoft.com/office/drawing/2014/main" id="{00000000-0008-0000-2100-00001B0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33</xdr:row>
          <xdr:rowOff>57150</xdr:rowOff>
        </xdr:from>
        <xdr:to>
          <xdr:col>5</xdr:col>
          <xdr:colOff>1057275</xdr:colOff>
          <xdr:row>33</xdr:row>
          <xdr:rowOff>304800</xdr:rowOff>
        </xdr:to>
        <xdr:sp macro="" textlink="">
          <xdr:nvSpPr>
            <xdr:cNvPr id="198684" name="Zone combinée 128" hidden="1">
              <a:extLst>
                <a:ext uri="{63B3BB69-23CF-44E3-9099-C40C66FF867C}">
                  <a14:compatExt spid="_x0000_s198684"/>
                </a:ext>
                <a:ext uri="{FF2B5EF4-FFF2-40B4-BE49-F238E27FC236}">
                  <a16:creationId xmlns:a16="http://schemas.microsoft.com/office/drawing/2014/main" id="{00000000-0008-0000-2100-00001C08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3</xdr:row>
          <xdr:rowOff>0</xdr:rowOff>
        </xdr:from>
        <xdr:to>
          <xdr:col>1</xdr:col>
          <xdr:colOff>752475</xdr:colOff>
          <xdr:row>4</xdr:row>
          <xdr:rowOff>19050</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xdr:twoCellAnchor>
    <xdr:from>
      <xdr:col>9</xdr:col>
      <xdr:colOff>152402</xdr:colOff>
      <xdr:row>4</xdr:row>
      <xdr:rowOff>67540</xdr:rowOff>
    </xdr:from>
    <xdr:to>
      <xdr:col>17</xdr:col>
      <xdr:colOff>723901</xdr:colOff>
      <xdr:row>32</xdr:row>
      <xdr:rowOff>228600</xdr:rowOff>
    </xdr:to>
    <mc:AlternateContent xmlns:mc="http://schemas.openxmlformats.org/markup-compatibility/2006">
      <mc:Choice xmlns:cx1="http://schemas.microsoft.com/office/drawing/2015/9/8/chartex" Requires="cx1">
        <xdr:graphicFrame macro="">
          <xdr:nvGraphicFramePr>
            <xdr:cNvPr id="2" name="Graphique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0420352" y="1023215"/>
              <a:ext cx="6870699" cy="5409335"/>
            </a:xfrm>
            <a:prstGeom prst="rect">
              <a:avLst/>
            </a:prstGeom>
            <a:solidFill>
              <a:prstClr val="white"/>
            </a:solidFill>
            <a:ln w="1">
              <a:solidFill>
                <a:prstClr val="green"/>
              </a:solidFill>
            </a:ln>
          </xdr:spPr>
          <xdr:txBody>
            <a:bodyPr vertOverflow="clip" horzOverflow="clip"/>
            <a:lstStyle/>
            <a:p>
              <a:r>
                <a:rPr lang="fr-CA"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twoCellAnchor>
    <xdr:from>
      <xdr:col>9</xdr:col>
      <xdr:colOff>152400</xdr:colOff>
      <xdr:row>38</xdr:row>
      <xdr:rowOff>190500</xdr:rowOff>
    </xdr:from>
    <xdr:to>
      <xdr:col>17</xdr:col>
      <xdr:colOff>0</xdr:colOff>
      <xdr:row>53</xdr:row>
      <xdr:rowOff>180975</xdr:rowOff>
    </xdr:to>
    <mc:AlternateContent xmlns:mc="http://schemas.openxmlformats.org/markup-compatibility/2006">
      <mc:Choice xmlns:cx1="http://schemas.microsoft.com/office/drawing/2015/9/8/chartex" Requires="cx1">
        <xdr:graphicFrame macro="">
          <xdr:nvGraphicFramePr>
            <xdr:cNvPr id="3" name="Graphique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10420350" y="7594600"/>
              <a:ext cx="6146800" cy="2959100"/>
            </a:xfrm>
            <a:prstGeom prst="rect">
              <a:avLst/>
            </a:prstGeom>
            <a:solidFill>
              <a:prstClr val="white"/>
            </a:solidFill>
            <a:ln w="1">
              <a:solidFill>
                <a:prstClr val="green"/>
              </a:solidFill>
            </a:ln>
          </xdr:spPr>
          <xdr:txBody>
            <a:bodyPr vertOverflow="clip" horzOverflow="clip"/>
            <a:lstStyle/>
            <a:p>
              <a:r>
                <a:rPr lang="fr-CA"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xdr:from>
      <xdr:col>11</xdr:col>
      <xdr:colOff>87456</xdr:colOff>
      <xdr:row>0</xdr:row>
      <xdr:rowOff>178376</xdr:rowOff>
    </xdr:from>
    <xdr:to>
      <xdr:col>20</xdr:col>
      <xdr:colOff>28575</xdr:colOff>
      <xdr:row>13</xdr:row>
      <xdr:rowOff>19050</xdr:rowOff>
    </xdr:to>
    <mc:AlternateContent xmlns:mc="http://schemas.openxmlformats.org/markup-compatibility/2006">
      <mc:Choice xmlns:cx1="http://schemas.microsoft.com/office/drawing/2015/9/8/chartex" Requires="cx1">
        <xdr:graphicFrame macro="">
          <xdr:nvGraphicFramePr>
            <xdr:cNvPr id="6" name="Graphique 2">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0530031" y="181551"/>
              <a:ext cx="6741969" cy="2161599"/>
            </a:xfrm>
            <a:prstGeom prst="rect">
              <a:avLst/>
            </a:prstGeom>
            <a:solidFill>
              <a:prstClr val="white"/>
            </a:solidFill>
            <a:ln w="1">
              <a:solidFill>
                <a:prstClr val="green"/>
              </a:solidFill>
            </a:ln>
          </xdr:spPr>
          <xdr:txBody>
            <a:bodyPr vertOverflow="clip" horzOverflow="clip"/>
            <a:lstStyle/>
            <a:p>
              <a:r>
                <a:rPr lang="fr-CA"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mc:AlternateContent xmlns:mc="http://schemas.openxmlformats.org/markup-compatibility/2006">
    <mc:Choice xmlns:a14="http://schemas.microsoft.com/office/drawing/2010/main" Requires="a14">
      <xdr:twoCellAnchor>
        <xdr:from>
          <xdr:col>0</xdr:col>
          <xdr:colOff>152400</xdr:colOff>
          <xdr:row>2</xdr:row>
          <xdr:rowOff>95250</xdr:rowOff>
        </xdr:from>
        <xdr:to>
          <xdr:col>3</xdr:col>
          <xdr:colOff>142875</xdr:colOff>
          <xdr:row>3</xdr:row>
          <xdr:rowOff>104775</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xdr:row>
          <xdr:rowOff>95250</xdr:rowOff>
        </xdr:from>
        <xdr:to>
          <xdr:col>3</xdr:col>
          <xdr:colOff>1428750</xdr:colOff>
          <xdr:row>3</xdr:row>
          <xdr:rowOff>104775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4583B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xdr:twoCellAnchor>
    <xdr:from>
      <xdr:col>6</xdr:col>
      <xdr:colOff>0</xdr:colOff>
      <xdr:row>1</xdr:row>
      <xdr:rowOff>400050</xdr:rowOff>
    </xdr:from>
    <xdr:to>
      <xdr:col>8</xdr:col>
      <xdr:colOff>628650</xdr:colOff>
      <xdr:row>3</xdr:row>
      <xdr:rowOff>152401</xdr:rowOff>
    </xdr:to>
    <xdr:sp macro="" textlink="">
      <xdr:nvSpPr>
        <xdr:cNvPr id="2" name="Bulle narrative : rectangle à coins arrondis 1">
          <a:extLst>
            <a:ext uri="{FF2B5EF4-FFF2-40B4-BE49-F238E27FC236}">
              <a16:creationId xmlns:a16="http://schemas.microsoft.com/office/drawing/2014/main" id="{00000000-0008-0000-0400-000002000000}"/>
            </a:ext>
          </a:extLst>
        </xdr:cNvPr>
        <xdr:cNvSpPr/>
      </xdr:nvSpPr>
      <xdr:spPr>
        <a:xfrm>
          <a:off x="5172075" y="600075"/>
          <a:ext cx="2838450" cy="409576"/>
        </a:xfrm>
        <a:prstGeom prst="wedgeRoundRectCallout">
          <a:avLst>
            <a:gd name="adj1" fmla="val -15379"/>
            <a:gd name="adj2" fmla="val 90486"/>
            <a:gd name="adj3" fmla="val 16667"/>
          </a:avLst>
        </a:prstGeom>
        <a:gradFill flip="none" rotWithShape="1">
          <a:gsLst>
            <a:gs pos="0">
              <a:schemeClr val="bg2">
                <a:lumMod val="20000"/>
                <a:lumOff val="80000"/>
              </a:schemeClr>
            </a:gs>
            <a:gs pos="97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fr-CA" sz="1100"/>
            <a:t>Importer vos</a:t>
          </a:r>
          <a:r>
            <a:rPr lang="fr-CA" sz="1100" baseline="0"/>
            <a:t> données des années passées .</a:t>
          </a:r>
          <a:endParaRPr lang="fr-CA" sz="1100"/>
        </a:p>
      </xdr:txBody>
    </xdr:sp>
    <xdr:clientData/>
  </xdr:twoCellAnchor>
  <xdr:twoCellAnchor>
    <xdr:from>
      <xdr:col>11</xdr:col>
      <xdr:colOff>104774</xdr:colOff>
      <xdr:row>13</xdr:row>
      <xdr:rowOff>85724</xdr:rowOff>
    </xdr:from>
    <xdr:to>
      <xdr:col>20</xdr:col>
      <xdr:colOff>9524</xdr:colOff>
      <xdr:row>31</xdr:row>
      <xdr:rowOff>66674</xdr:rowOff>
    </xdr:to>
    <xdr:graphicFrame macro="">
      <xdr:nvGraphicFramePr>
        <xdr:cNvPr id="3" name="Graphique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4</xdr:row>
          <xdr:rowOff>0</xdr:rowOff>
        </xdr:from>
        <xdr:to>
          <xdr:col>1</xdr:col>
          <xdr:colOff>838200</xdr:colOff>
          <xdr:row>5</xdr:row>
          <xdr:rowOff>9525</xdr:rowOff>
        </xdr:to>
        <xdr:sp macro="" textlink="">
          <xdr:nvSpPr>
            <xdr:cNvPr id="12291" name="Button 3" hidden="1">
              <a:extLst>
                <a:ext uri="{63B3BB69-23CF-44E3-9099-C40C66FF867C}">
                  <a14:compatExt spid="_x0000_s12291"/>
                </a:ext>
                <a:ext uri="{FF2B5EF4-FFF2-40B4-BE49-F238E27FC236}">
                  <a16:creationId xmlns:a16="http://schemas.microsoft.com/office/drawing/2014/main" id="{00000000-0008-0000-0500-000003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942975</xdr:colOff>
          <xdr:row>3</xdr:row>
          <xdr:rowOff>133350</xdr:rowOff>
        </xdr:from>
        <xdr:to>
          <xdr:col>1</xdr:col>
          <xdr:colOff>2105025</xdr:colOff>
          <xdr:row>5</xdr:row>
          <xdr:rowOff>19050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500-000005300000}"/>
                </a:ext>
              </a:extLst>
            </xdr:cNvPr>
            <xdr:cNvSpPr/>
          </xdr:nvSpPr>
          <xdr:spPr bwMode="auto">
            <a:xfrm>
              <a:off x="0" y="0"/>
              <a:ext cx="0" cy="0"/>
            </a:xfrm>
            <a:prstGeom prst="rect">
              <a:avLst/>
            </a:prstGeom>
            <a:noFill/>
            <a:ln>
              <a:noFill/>
            </a:ln>
            <a:extLst>
              <a:ext uri="{909E8E84-426E-40DD-AFC4-6F175D3DCCD1}">
                <a14:hiddenFill>
                  <a:solidFill>
                    <a:srgbClr val="4583B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xdr:twoCellAnchor>
    <xdr:from>
      <xdr:col>1</xdr:col>
      <xdr:colOff>200025</xdr:colOff>
      <xdr:row>6</xdr:row>
      <xdr:rowOff>38099</xdr:rowOff>
    </xdr:from>
    <xdr:to>
      <xdr:col>5</xdr:col>
      <xdr:colOff>942975</xdr:colOff>
      <xdr:row>13</xdr:row>
      <xdr:rowOff>161925</xdr:rowOff>
    </xdr:to>
    <xdr:sp macro="" textlink="">
      <xdr:nvSpPr>
        <xdr:cNvPr id="2" name="Bulle narrative : rectangle à coins arrondis 1">
          <a:extLst>
            <a:ext uri="{FF2B5EF4-FFF2-40B4-BE49-F238E27FC236}">
              <a16:creationId xmlns:a16="http://schemas.microsoft.com/office/drawing/2014/main" id="{00000000-0008-0000-0500-000002000000}"/>
            </a:ext>
          </a:extLst>
        </xdr:cNvPr>
        <xdr:cNvSpPr/>
      </xdr:nvSpPr>
      <xdr:spPr>
        <a:xfrm>
          <a:off x="361950" y="1057274"/>
          <a:ext cx="6924675" cy="1457326"/>
        </a:xfrm>
        <a:prstGeom prst="wedgeRoundRectCallout">
          <a:avLst>
            <a:gd name="adj1" fmla="val -49503"/>
            <a:gd name="adj2" fmla="val -30491"/>
            <a:gd name="adj3" fmla="val 16667"/>
          </a:avLst>
        </a:prstGeom>
        <a:gradFill flip="none" rotWithShape="1">
          <a:gsLst>
            <a:gs pos="0">
              <a:schemeClr val="bg2">
                <a:lumMod val="20000"/>
                <a:lumOff val="80000"/>
              </a:schemeClr>
            </a:gs>
            <a:gs pos="100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lang="fr-CA" sz="1100" u="sng">
              <a:solidFill>
                <a:schemeClr val="tx1"/>
              </a:solidFill>
            </a:rPr>
            <a:t>Que</a:t>
          </a:r>
          <a:r>
            <a:rPr lang="fr-CA" sz="1100" u="sng" baseline="0">
              <a:solidFill>
                <a:schemeClr val="tx1"/>
              </a:solidFill>
            </a:rPr>
            <a:t> doit-on inclure dans cet onglet ?</a:t>
          </a:r>
          <a:endParaRPr lang="fr-CA" sz="1100" u="sng">
            <a:solidFill>
              <a:schemeClr val="tx1"/>
            </a:solidFill>
          </a:endParaRPr>
        </a:p>
        <a:p>
          <a:pPr algn="l"/>
          <a:r>
            <a:rPr lang="fr-CA" sz="1100">
              <a:solidFill>
                <a:schemeClr val="tx1"/>
              </a:solidFill>
            </a:rPr>
            <a:t>Cette section regroupe les émissions associées au</a:t>
          </a:r>
          <a:r>
            <a:rPr lang="fr-CA" sz="1100" baseline="0">
              <a:solidFill>
                <a:schemeClr val="tx1"/>
              </a:solidFill>
            </a:rPr>
            <a:t> fonctionnement d'équipements et de machines immobiles.</a:t>
          </a:r>
        </a:p>
        <a:p>
          <a:pPr algn="l"/>
          <a:r>
            <a:rPr lang="fr-CA" sz="1100" baseline="0">
              <a:solidFill>
                <a:schemeClr val="tx1"/>
              </a:solidFill>
            </a:rPr>
            <a:t>Voici quelques exemple d'équipements qui entrent dans cette catégorie :</a:t>
          </a:r>
        </a:p>
        <a:p>
          <a:pPr algn="l"/>
          <a:r>
            <a:rPr lang="fr-CA" sz="1100" baseline="0">
              <a:solidFill>
                <a:schemeClr val="tx1"/>
              </a:solidFill>
            </a:rPr>
            <a:t>- système de chauffage au gaz naturel, au propane, au mazout et/ou au bois;</a:t>
          </a:r>
        </a:p>
        <a:p>
          <a:pPr algn="l"/>
          <a:r>
            <a:rPr lang="fr-CA" sz="1100" baseline="0">
              <a:solidFill>
                <a:schemeClr val="tx1"/>
              </a:solidFill>
            </a:rPr>
            <a:t>- une génératrice;</a:t>
          </a:r>
        </a:p>
        <a:p>
          <a:pPr algn="l"/>
          <a:r>
            <a:rPr lang="fr-CA" sz="1100" baseline="0">
              <a:solidFill>
                <a:schemeClr val="tx1"/>
              </a:solidFill>
            </a:rPr>
            <a:t>- toutes autres machines qui utilisent un combustible fossile.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19050</xdr:colOff>
      <xdr:row>4</xdr:row>
      <xdr:rowOff>19050</xdr:rowOff>
    </xdr:from>
    <xdr:to>
      <xdr:col>7</xdr:col>
      <xdr:colOff>657225</xdr:colOff>
      <xdr:row>4</xdr:row>
      <xdr:rowOff>171450</xdr:rowOff>
    </xdr:to>
    <xdr:sp macro="" textlink="">
      <xdr:nvSpPr>
        <xdr:cNvPr id="72708" name="Button 4" hidden="1">
          <a:extLst>
            <a:ext uri="{63B3BB69-23CF-44E3-9099-C40C66FF867C}">
              <a14:compatExt xmlns:a14="http://schemas.microsoft.com/office/drawing/2010/main" spid="_x0000_s72708"/>
            </a:ext>
            <a:ext uri="{FF2B5EF4-FFF2-40B4-BE49-F238E27FC236}">
              <a16:creationId xmlns:a16="http://schemas.microsoft.com/office/drawing/2014/main" id="{00000000-0008-0000-0600-0000041C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Ajouter</a:t>
          </a:r>
        </a:p>
      </xdr:txBody>
    </xdr:sp>
    <xdr:clientData fPrintsWithSheet="0"/>
  </xdr:twoCellAnchor>
  <xdr:twoCellAnchor>
    <xdr:from>
      <xdr:col>1</xdr:col>
      <xdr:colOff>0</xdr:colOff>
      <xdr:row>3</xdr:row>
      <xdr:rowOff>66675</xdr:rowOff>
    </xdr:from>
    <xdr:to>
      <xdr:col>1</xdr:col>
      <xdr:colOff>857250</xdr:colOff>
      <xdr:row>5</xdr:row>
      <xdr:rowOff>28575</xdr:rowOff>
    </xdr:to>
    <xdr:sp macro="" textlink="">
      <xdr:nvSpPr>
        <xdr:cNvPr id="72711" name="Button 7" hidden="1">
          <a:extLst>
            <a:ext uri="{63B3BB69-23CF-44E3-9099-C40C66FF867C}">
              <a14:compatExt xmlns:a14="http://schemas.microsoft.com/office/drawing/2010/main" spid="_x0000_s72711"/>
            </a:ext>
            <a:ext uri="{FF2B5EF4-FFF2-40B4-BE49-F238E27FC236}">
              <a16:creationId xmlns:a16="http://schemas.microsoft.com/office/drawing/2014/main" id="{00000000-0008-0000-0600-0000071C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xdr:twoCellAnchor editAs="oneCell">
    <xdr:from>
      <xdr:col>1</xdr:col>
      <xdr:colOff>942975</xdr:colOff>
      <xdr:row>3</xdr:row>
      <xdr:rowOff>57150</xdr:rowOff>
    </xdr:from>
    <xdr:to>
      <xdr:col>1</xdr:col>
      <xdr:colOff>2095500</xdr:colOff>
      <xdr:row>4</xdr:row>
      <xdr:rowOff>133350</xdr:rowOff>
    </xdr:to>
    <xdr:sp macro="" textlink="">
      <xdr:nvSpPr>
        <xdr:cNvPr id="72712" name="Check Box 8" hidden="1">
          <a:extLst>
            <a:ext uri="{63B3BB69-23CF-44E3-9099-C40C66FF867C}">
              <a14:compatExt xmlns:a14="http://schemas.microsoft.com/office/drawing/2010/main" spid="_x0000_s72712"/>
            </a:ext>
            <a:ext uri="{FF2B5EF4-FFF2-40B4-BE49-F238E27FC236}">
              <a16:creationId xmlns:a16="http://schemas.microsoft.com/office/drawing/2014/main" id="{00000000-0008-0000-0600-0000081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4583B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AlternateContent xmlns:mc="http://schemas.openxmlformats.org/markup-compatibility/2006">
    <mc:Choice xmlns:a14="http://schemas.microsoft.com/office/drawing/2010/main" Requires="a14">
      <xdr:twoCellAnchor>
        <xdr:from>
          <xdr:col>1</xdr:col>
          <xdr:colOff>0</xdr:colOff>
          <xdr:row>3</xdr:row>
          <xdr:rowOff>104775</xdr:rowOff>
        </xdr:from>
        <xdr:to>
          <xdr:col>1</xdr:col>
          <xdr:colOff>885825</xdr:colOff>
          <xdr:row>5</xdr:row>
          <xdr:rowOff>19050</xdr:rowOff>
        </xdr:to>
        <xdr:sp macro="" textlink="">
          <xdr:nvSpPr>
            <xdr:cNvPr id="72706" name="Button 2" hidden="1">
              <a:extLst>
                <a:ext uri="{63B3BB69-23CF-44E3-9099-C40C66FF867C}">
                  <a14:compatExt spid="_x0000_s72706"/>
                </a:ext>
                <a:ext uri="{FF2B5EF4-FFF2-40B4-BE49-F238E27FC236}">
                  <a16:creationId xmlns:a16="http://schemas.microsoft.com/office/drawing/2014/main" id="{00000000-0008-0000-0600-0000021C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1009650</xdr:colOff>
          <xdr:row>3</xdr:row>
          <xdr:rowOff>95250</xdr:rowOff>
        </xdr:from>
        <xdr:to>
          <xdr:col>1</xdr:col>
          <xdr:colOff>2162175</xdr:colOff>
          <xdr:row>4</xdr:row>
          <xdr:rowOff>171450</xdr:rowOff>
        </xdr:to>
        <xdr:sp macro="" textlink="">
          <xdr:nvSpPr>
            <xdr:cNvPr id="72707" name="Check Box 3" hidden="1">
              <a:extLst>
                <a:ext uri="{63B3BB69-23CF-44E3-9099-C40C66FF867C}">
                  <a14:compatExt spid="_x0000_s72707"/>
                </a:ext>
                <a:ext uri="{FF2B5EF4-FFF2-40B4-BE49-F238E27FC236}">
                  <a16:creationId xmlns:a16="http://schemas.microsoft.com/office/drawing/2014/main" id="{00000000-0008-0000-0600-0000031C0100}"/>
                </a:ext>
              </a:extLst>
            </xdr:cNvPr>
            <xdr:cNvSpPr/>
          </xdr:nvSpPr>
          <xdr:spPr bwMode="auto">
            <a:xfrm>
              <a:off x="0" y="0"/>
              <a:ext cx="0" cy="0"/>
            </a:xfrm>
            <a:prstGeom prst="rect">
              <a:avLst/>
            </a:prstGeom>
            <a:noFill/>
            <a:ln>
              <a:noFill/>
            </a:ln>
            <a:extLst>
              <a:ext uri="{909E8E84-426E-40DD-AFC4-6F175D3DCCD1}">
                <a14:hiddenFill>
                  <a:solidFill>
                    <a:srgbClr val="4583B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xdr:twoCellAnchor>
    <xdr:from>
      <xdr:col>1</xdr:col>
      <xdr:colOff>190500</xdr:colOff>
      <xdr:row>6</xdr:row>
      <xdr:rowOff>123825</xdr:rowOff>
    </xdr:from>
    <xdr:to>
      <xdr:col>2</xdr:col>
      <xdr:colOff>1571625</xdr:colOff>
      <xdr:row>14</xdr:row>
      <xdr:rowOff>28575</xdr:rowOff>
    </xdr:to>
    <xdr:sp macro="" textlink="">
      <xdr:nvSpPr>
        <xdr:cNvPr id="2" name="Bulle narrative : rectangle à coins arrondis 1">
          <a:extLst>
            <a:ext uri="{FF2B5EF4-FFF2-40B4-BE49-F238E27FC236}">
              <a16:creationId xmlns:a16="http://schemas.microsoft.com/office/drawing/2014/main" id="{00000000-0008-0000-0600-000002000000}"/>
            </a:ext>
          </a:extLst>
        </xdr:cNvPr>
        <xdr:cNvSpPr/>
      </xdr:nvSpPr>
      <xdr:spPr>
        <a:xfrm>
          <a:off x="371475" y="1114425"/>
          <a:ext cx="4448175" cy="1428750"/>
        </a:xfrm>
        <a:prstGeom prst="wedgeRoundRectCallout">
          <a:avLst>
            <a:gd name="adj1" fmla="val -21793"/>
            <a:gd name="adj2" fmla="val -46249"/>
            <a:gd name="adj3" fmla="val 16667"/>
          </a:avLst>
        </a:prstGeom>
        <a:gradFill flip="none" rotWithShape="1">
          <a:gsLst>
            <a:gs pos="0">
              <a:schemeClr val="bg2">
                <a:lumMod val="20000"/>
                <a:lumOff val="80000"/>
              </a:schemeClr>
            </a:gs>
            <a:gs pos="95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lang="fr-CA" sz="1100" u="sng">
              <a:solidFill>
                <a:schemeClr val="tx1"/>
              </a:solidFill>
            </a:rPr>
            <a:t>Que</a:t>
          </a:r>
          <a:r>
            <a:rPr lang="fr-CA" sz="1100" u="sng" baseline="0">
              <a:solidFill>
                <a:schemeClr val="tx1"/>
              </a:solidFill>
            </a:rPr>
            <a:t> doit-on inclure dans cet onglet ?</a:t>
          </a:r>
          <a:endParaRPr lang="fr-CA" sz="1100" u="sng">
            <a:solidFill>
              <a:schemeClr val="tx1"/>
            </a:solidFill>
          </a:endParaRPr>
        </a:p>
        <a:p>
          <a:pPr algn="l"/>
          <a:r>
            <a:rPr lang="fr-CA" sz="1100">
              <a:solidFill>
                <a:schemeClr val="tx1"/>
              </a:solidFill>
            </a:rPr>
            <a:t>Le poste d'émission</a:t>
          </a:r>
          <a:r>
            <a:rPr lang="fr-CA" sz="1100" baseline="0">
              <a:solidFill>
                <a:schemeClr val="tx1"/>
              </a:solidFill>
            </a:rPr>
            <a:t> </a:t>
          </a:r>
          <a:r>
            <a:rPr lang="fr-CA" sz="1100">
              <a:solidFill>
                <a:schemeClr val="tx1"/>
              </a:solidFill>
            </a:rPr>
            <a:t>2 permet de calculer les GES</a:t>
          </a:r>
          <a:r>
            <a:rPr lang="fr-CA" sz="1100" baseline="0">
              <a:solidFill>
                <a:schemeClr val="tx1"/>
              </a:solidFill>
            </a:rPr>
            <a:t> émis par des équipements mobiles </a:t>
          </a:r>
          <a:r>
            <a:rPr lang="fr-CA" sz="1100" baseline="0">
              <a:solidFill>
                <a:schemeClr val="tx1"/>
              </a:solidFill>
              <a:effectLst/>
              <a:latin typeface="+mn-lt"/>
              <a:ea typeface="+mn-ea"/>
              <a:cs typeface="+mn-cs"/>
            </a:rPr>
            <a:t>appartenants à l'organisation</a:t>
          </a:r>
          <a:r>
            <a:rPr lang="fr-CA" sz="1100" baseline="0">
              <a:solidFill>
                <a:schemeClr val="tx1"/>
              </a:solidFill>
            </a:rPr>
            <a:t>.</a:t>
          </a:r>
          <a:br>
            <a:rPr lang="fr-CA" sz="1100" baseline="0">
              <a:solidFill>
                <a:schemeClr val="tx1"/>
              </a:solidFill>
            </a:rPr>
          </a:br>
          <a:r>
            <a:rPr lang="fr-CA" sz="1100" baseline="0">
              <a:solidFill>
                <a:schemeClr val="tx1"/>
              </a:solidFill>
            </a:rPr>
            <a:t>Ceci inclut :</a:t>
          </a:r>
        </a:p>
        <a:p>
          <a:pPr algn="l"/>
          <a:r>
            <a:rPr lang="fr-CA" sz="1100" baseline="0">
              <a:solidFill>
                <a:schemeClr val="tx1"/>
              </a:solidFill>
            </a:rPr>
            <a:t>- Les voitures, camionnettes et camions;</a:t>
          </a:r>
        </a:p>
        <a:p>
          <a:pPr algn="l"/>
          <a:r>
            <a:rPr lang="fr-CA" sz="1100" baseline="0">
              <a:solidFill>
                <a:schemeClr val="tx1"/>
              </a:solidFill>
            </a:rPr>
            <a:t>- Les équipements de levage fonctionnant au combustible fossile;</a:t>
          </a:r>
        </a:p>
        <a:p>
          <a:pPr algn="l"/>
          <a:r>
            <a:rPr lang="fr-CA" sz="1100" baseline="0">
              <a:solidFill>
                <a:schemeClr val="tx1"/>
              </a:solidFill>
            </a:rPr>
            <a:t>- Les bateaux, les aéronefs, etc.</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1181100</xdr:colOff>
      <xdr:row>4</xdr:row>
      <xdr:rowOff>76200</xdr:rowOff>
    </xdr:from>
    <xdr:to>
      <xdr:col>7</xdr:col>
      <xdr:colOff>47625</xdr:colOff>
      <xdr:row>17</xdr:row>
      <xdr:rowOff>104774</xdr:rowOff>
    </xdr:to>
    <xdr:sp macro="" textlink="">
      <xdr:nvSpPr>
        <xdr:cNvPr id="2" name="Bulle narrative : rectangle à coins arrondis 1">
          <a:extLst>
            <a:ext uri="{FF2B5EF4-FFF2-40B4-BE49-F238E27FC236}">
              <a16:creationId xmlns:a16="http://schemas.microsoft.com/office/drawing/2014/main" id="{00000000-0008-0000-0700-000002000000}"/>
            </a:ext>
          </a:extLst>
        </xdr:cNvPr>
        <xdr:cNvSpPr/>
      </xdr:nvSpPr>
      <xdr:spPr>
        <a:xfrm>
          <a:off x="2867025" y="771525"/>
          <a:ext cx="4505325" cy="2419349"/>
        </a:xfrm>
        <a:prstGeom prst="wedgeRoundRectCallout">
          <a:avLst>
            <a:gd name="adj1" fmla="val -34426"/>
            <a:gd name="adj2" fmla="val -58081"/>
            <a:gd name="adj3" fmla="val 16667"/>
          </a:avLst>
        </a:prstGeom>
        <a:gradFill flip="none" rotWithShape="1">
          <a:gsLst>
            <a:gs pos="0">
              <a:schemeClr val="bg2">
                <a:lumMod val="20000"/>
                <a:lumOff val="80000"/>
              </a:schemeClr>
            </a:gs>
            <a:gs pos="97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lang="fr-CA" sz="1100" u="sng">
              <a:solidFill>
                <a:schemeClr val="tx1"/>
              </a:solidFill>
            </a:rPr>
            <a:t>Que</a:t>
          </a:r>
          <a:r>
            <a:rPr lang="fr-CA" sz="1100" u="sng" baseline="0">
              <a:solidFill>
                <a:schemeClr val="tx1"/>
              </a:solidFill>
            </a:rPr>
            <a:t> doit-on inclure dans cet onglet ?</a:t>
          </a:r>
          <a:endParaRPr lang="fr-CA" sz="1100" u="sng">
            <a:solidFill>
              <a:schemeClr val="tx1"/>
            </a:solidFill>
          </a:endParaRPr>
        </a:p>
        <a:p>
          <a:pPr algn="l"/>
          <a:r>
            <a:rPr lang="fr-CA" sz="1100">
              <a:solidFill>
                <a:schemeClr val="tx1"/>
              </a:solidFill>
            </a:rPr>
            <a:t>Cette section regroupe les émissions provenant des procédés de production hors combustion. Il peut s'agir de décarbonation, du traitement des déchets, de la fermentation entérique du bétail, de l'utilisation d’engrais, de production de ciment, etc.</a:t>
          </a:r>
        </a:p>
        <a:p>
          <a:pPr algn="l"/>
          <a:endParaRPr lang="fr-CA"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100" b="1">
              <a:solidFill>
                <a:schemeClr val="tx1"/>
              </a:solidFill>
              <a:effectLst/>
              <a:latin typeface="+mn-lt"/>
              <a:ea typeface="+mn-ea"/>
              <a:cs typeface="+mn-cs"/>
            </a:rPr>
            <a:t>Si</a:t>
          </a:r>
          <a:r>
            <a:rPr lang="fr-CA" sz="1100" b="1" baseline="0">
              <a:solidFill>
                <a:schemeClr val="tx1"/>
              </a:solidFill>
              <a:effectLst/>
              <a:latin typeface="+mn-lt"/>
              <a:ea typeface="+mn-ea"/>
              <a:cs typeface="+mn-cs"/>
            </a:rPr>
            <a:t> vous souhaitez compléter votre inventaire afin de répondre aux exigences de la norme ISO 14064-1, l</a:t>
          </a:r>
          <a:r>
            <a:rPr lang="fr-CA" sz="1100" b="1">
              <a:solidFill>
                <a:schemeClr val="tx1"/>
              </a:solidFill>
              <a:effectLst/>
              <a:latin typeface="+mn-lt"/>
              <a:ea typeface="+mn-ea"/>
              <a:cs typeface="+mn-cs"/>
            </a:rPr>
            <a:t>e contenu de cet onglet doit être adapté aux procédés de </a:t>
          </a:r>
          <a:r>
            <a:rPr lang="fr-CA" sz="1100" b="1" baseline="0">
              <a:solidFill>
                <a:schemeClr val="tx1"/>
              </a:solidFill>
              <a:effectLst/>
              <a:latin typeface="+mn-lt"/>
              <a:ea typeface="+mn-ea"/>
              <a:cs typeface="+mn-cs"/>
            </a:rPr>
            <a:t>votre organisation. </a:t>
          </a:r>
          <a:endParaRPr lang="fr-CA">
            <a:solidFill>
              <a:schemeClr val="tx1"/>
            </a:solidFill>
            <a:effectLst/>
          </a:endParaRPr>
        </a:p>
        <a:p>
          <a:pPr eaLnBrk="1" fontAlgn="auto" latinLnBrk="0" hangingPunct="1"/>
          <a:endParaRPr lang="fr-CA">
            <a:solidFill>
              <a:schemeClr val="tx1"/>
            </a:solidFill>
            <a:effectLst/>
          </a:endParaRPr>
        </a:p>
        <a:p>
          <a:pPr eaLnBrk="1" fontAlgn="auto" latinLnBrk="0" hangingPunct="1"/>
          <a:r>
            <a:rPr lang="fr-CA" sz="1100" b="1" baseline="0">
              <a:solidFill>
                <a:schemeClr val="tx1"/>
              </a:solidFill>
              <a:effectLst/>
              <a:latin typeface="+mn-lt"/>
              <a:ea typeface="+mn-ea"/>
              <a:cs typeface="+mn-cs"/>
            </a:rPr>
            <a:t>Contactez-nous. </a:t>
          </a:r>
          <a:endParaRPr lang="fr-CA">
            <a:solidFill>
              <a:schemeClr val="tx1"/>
            </a:solidFill>
            <a:effectLst/>
          </a:endParaRPr>
        </a:p>
      </xdr:txBody>
    </xdr:sp>
    <xdr:clientData/>
  </xdr:twoCellAnchor>
  <mc:AlternateContent xmlns:mc="http://schemas.openxmlformats.org/markup-compatibility/2006">
    <mc:Choice xmlns:a14="http://schemas.microsoft.com/office/drawing/2010/main" Requires="a14">
      <xdr:twoCellAnchor>
        <xdr:from>
          <xdr:col>1</xdr:col>
          <xdr:colOff>47625</xdr:colOff>
          <xdr:row>3</xdr:row>
          <xdr:rowOff>95250</xdr:rowOff>
        </xdr:from>
        <xdr:to>
          <xdr:col>2</xdr:col>
          <xdr:colOff>1104900</xdr:colOff>
          <xdr:row>5</xdr:row>
          <xdr:rowOff>9525</xdr:rowOff>
        </xdr:to>
        <xdr:sp macro="" textlink="">
          <xdr:nvSpPr>
            <xdr:cNvPr id="151553" name="Button 1" hidden="1">
              <a:extLst>
                <a:ext uri="{63B3BB69-23CF-44E3-9099-C40C66FF867C}">
                  <a14:compatExt spid="_x0000_s151553"/>
                </a:ext>
                <a:ext uri="{FF2B5EF4-FFF2-40B4-BE49-F238E27FC236}">
                  <a16:creationId xmlns:a16="http://schemas.microsoft.com/office/drawing/2014/main" id="{00000000-0008-0000-0700-0000015002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3</xdr:row>
          <xdr:rowOff>95250</xdr:rowOff>
        </xdr:from>
        <xdr:to>
          <xdr:col>3</xdr:col>
          <xdr:colOff>1000125</xdr:colOff>
          <xdr:row>5</xdr:row>
          <xdr:rowOff>0</xdr:rowOff>
        </xdr:to>
        <xdr:sp macro="" textlink="">
          <xdr:nvSpPr>
            <xdr:cNvPr id="151554" name="Check Box 2" hidden="1">
              <a:extLst>
                <a:ext uri="{63B3BB69-23CF-44E3-9099-C40C66FF867C}">
                  <a14:compatExt spid="_x0000_s151554"/>
                </a:ext>
                <a:ext uri="{FF2B5EF4-FFF2-40B4-BE49-F238E27FC236}">
                  <a16:creationId xmlns:a16="http://schemas.microsoft.com/office/drawing/2014/main" id="{00000000-0008-0000-0700-000002500200}"/>
                </a:ext>
              </a:extLst>
            </xdr:cNvPr>
            <xdr:cNvSpPr/>
          </xdr:nvSpPr>
          <xdr:spPr bwMode="auto">
            <a:xfrm>
              <a:off x="0" y="0"/>
              <a:ext cx="0" cy="0"/>
            </a:xfrm>
            <a:prstGeom prst="rect">
              <a:avLst/>
            </a:prstGeom>
            <a:noFill/>
            <a:ln>
              <a:noFill/>
            </a:ln>
            <a:extLst>
              <a:ext uri="{909E8E84-426E-40DD-AFC4-6F175D3DCCD1}">
                <a14:hiddenFill>
                  <a:solidFill>
                    <a:srgbClr val="4583B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4</xdr:row>
          <xdr:rowOff>19050</xdr:rowOff>
        </xdr:from>
        <xdr:to>
          <xdr:col>1</xdr:col>
          <xdr:colOff>828675</xdr:colOff>
          <xdr:row>5</xdr:row>
          <xdr:rowOff>0</xdr:rowOff>
        </xdr:to>
        <xdr:sp macro="" textlink="">
          <xdr:nvSpPr>
            <xdr:cNvPr id="78852" name="Button 4" hidden="1">
              <a:extLst>
                <a:ext uri="{63B3BB69-23CF-44E3-9099-C40C66FF867C}">
                  <a14:compatExt spid="_x0000_s78852"/>
                </a:ext>
                <a:ext uri="{FF2B5EF4-FFF2-40B4-BE49-F238E27FC236}">
                  <a16:creationId xmlns:a16="http://schemas.microsoft.com/office/drawing/2014/main" id="{00000000-0008-0000-0800-0000043401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Menu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942975</xdr:colOff>
          <xdr:row>4</xdr:row>
          <xdr:rowOff>19050</xdr:rowOff>
        </xdr:from>
        <xdr:to>
          <xdr:col>1</xdr:col>
          <xdr:colOff>2095500</xdr:colOff>
          <xdr:row>4</xdr:row>
          <xdr:rowOff>219075</xdr:rowOff>
        </xdr:to>
        <xdr:sp macro="" textlink="">
          <xdr:nvSpPr>
            <xdr:cNvPr id="78853" name="Check Box 5" hidden="1">
              <a:extLst>
                <a:ext uri="{63B3BB69-23CF-44E3-9099-C40C66FF867C}">
                  <a14:compatExt spid="_x0000_s78853"/>
                </a:ext>
                <a:ext uri="{FF2B5EF4-FFF2-40B4-BE49-F238E27FC236}">
                  <a16:creationId xmlns:a16="http://schemas.microsoft.com/office/drawing/2014/main" id="{00000000-0008-0000-0800-000005340100}"/>
                </a:ext>
              </a:extLst>
            </xdr:cNvPr>
            <xdr:cNvSpPr/>
          </xdr:nvSpPr>
          <xdr:spPr bwMode="auto">
            <a:xfrm>
              <a:off x="0" y="0"/>
              <a:ext cx="0" cy="0"/>
            </a:xfrm>
            <a:prstGeom prst="rect">
              <a:avLst/>
            </a:prstGeom>
            <a:noFill/>
            <a:ln>
              <a:noFill/>
            </a:ln>
            <a:extLst>
              <a:ext uri="{909E8E84-426E-40DD-AFC4-6F175D3DCCD1}">
                <a14:hiddenFill>
                  <a:solidFill>
                    <a:srgbClr val="4583B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Bulles explicatives</a:t>
              </a:r>
            </a:p>
          </xdr:txBody>
        </xdr:sp>
        <xdr:clientData/>
      </xdr:twoCellAnchor>
    </mc:Choice>
    <mc:Fallback/>
  </mc:AlternateContent>
  <xdr:twoCellAnchor>
    <xdr:from>
      <xdr:col>1</xdr:col>
      <xdr:colOff>2095501</xdr:colOff>
      <xdr:row>4</xdr:row>
      <xdr:rowOff>161924</xdr:rowOff>
    </xdr:from>
    <xdr:to>
      <xdr:col>6</xdr:col>
      <xdr:colOff>1447800</xdr:colOff>
      <xdr:row>15</xdr:row>
      <xdr:rowOff>161926</xdr:rowOff>
    </xdr:to>
    <xdr:sp macro="" textlink="">
      <xdr:nvSpPr>
        <xdr:cNvPr id="2" name="Bulle narrative : rectangle à coins arrondis 1">
          <a:extLst>
            <a:ext uri="{FF2B5EF4-FFF2-40B4-BE49-F238E27FC236}">
              <a16:creationId xmlns:a16="http://schemas.microsoft.com/office/drawing/2014/main" id="{00000000-0008-0000-0800-000002000000}"/>
            </a:ext>
          </a:extLst>
        </xdr:cNvPr>
        <xdr:cNvSpPr/>
      </xdr:nvSpPr>
      <xdr:spPr>
        <a:xfrm>
          <a:off x="2362201" y="838199"/>
          <a:ext cx="4791074" cy="2057402"/>
        </a:xfrm>
        <a:prstGeom prst="wedgeRoundRectCallout">
          <a:avLst>
            <a:gd name="adj1" fmla="val -26252"/>
            <a:gd name="adj2" fmla="val -57176"/>
            <a:gd name="adj3" fmla="val 16667"/>
          </a:avLst>
        </a:prstGeom>
        <a:gradFill flip="none" rotWithShape="1">
          <a:gsLst>
            <a:gs pos="0">
              <a:schemeClr val="bg2">
                <a:lumMod val="20000"/>
                <a:lumOff val="80000"/>
              </a:schemeClr>
            </a:gs>
            <a:gs pos="100000">
              <a:schemeClr val="bg2">
                <a:lumMod val="40000"/>
                <a:lumOff val="60000"/>
              </a:schemeClr>
            </a:gs>
          </a:gsLst>
          <a:path path="circle">
            <a:fillToRect l="50000" t="50000" r="50000" b="50000"/>
          </a:path>
          <a:tileRect/>
        </a:gradFill>
        <a:ln w="19050">
          <a:solidFill>
            <a:schemeClr val="bg2"/>
          </a:solidFill>
        </a:ln>
        <a:effectLst>
          <a:outerShdw blurRad="50800" dist="38100" dir="2700000" algn="tl" rotWithShape="0">
            <a:prstClr val="black">
              <a:alpha val="40000"/>
            </a:prstClr>
          </a:outerShdw>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lang="fr-CA" sz="1100" u="sng">
              <a:solidFill>
                <a:schemeClr val="tx1"/>
              </a:solidFill>
            </a:rPr>
            <a:t>Que</a:t>
          </a:r>
          <a:r>
            <a:rPr lang="fr-CA" sz="1100" u="sng" baseline="0">
              <a:solidFill>
                <a:schemeClr val="tx1"/>
              </a:solidFill>
            </a:rPr>
            <a:t> doit-on inclure dans cet onglet ?</a:t>
          </a:r>
          <a:endParaRPr lang="fr-CA" sz="1100" u="sng">
            <a:solidFill>
              <a:schemeClr val="tx1"/>
            </a:solidFill>
          </a:endParaRPr>
        </a:p>
        <a:p>
          <a:pPr algn="l"/>
          <a:r>
            <a:rPr lang="fr-CA" sz="1100">
              <a:solidFill>
                <a:schemeClr val="tx1"/>
              </a:solidFill>
            </a:rPr>
            <a:t>Le poste d'émission 4 cible les émissions fugitives en général. Ici,</a:t>
          </a:r>
          <a:r>
            <a:rPr lang="fr-CA" sz="1100" baseline="0">
              <a:solidFill>
                <a:schemeClr val="tx1"/>
              </a:solidFill>
            </a:rPr>
            <a:t> les sources d'émissions</a:t>
          </a:r>
          <a:r>
            <a:rPr lang="fr-CA" sz="1100">
              <a:solidFill>
                <a:schemeClr val="tx1"/>
              </a:solidFill>
            </a:rPr>
            <a:t> provenant des systèmes de réfrigération sont programmées</a:t>
          </a:r>
          <a:r>
            <a:rPr lang="fr-CA" sz="1100" baseline="0">
              <a:solidFill>
                <a:schemeClr val="tx1"/>
              </a:solidFill>
            </a:rPr>
            <a:t>.</a:t>
          </a:r>
          <a:br>
            <a:rPr lang="fr-CA" sz="1100" baseline="0">
              <a:solidFill>
                <a:schemeClr val="tx1"/>
              </a:solidFill>
            </a:rPr>
          </a:br>
          <a:r>
            <a:rPr lang="fr-CA" sz="1100" baseline="0">
              <a:solidFill>
                <a:schemeClr val="tx1"/>
              </a:solidFill>
            </a:rPr>
            <a:t>Ceci inclut :</a:t>
          </a:r>
        </a:p>
        <a:p>
          <a:pPr algn="l"/>
          <a:r>
            <a:rPr lang="fr-CA" sz="1100" baseline="0">
              <a:solidFill>
                <a:schemeClr val="tx1"/>
              </a:solidFill>
            </a:rPr>
            <a:t>- Les réfrigérateurs, industriels, commerciaux et résidentiels.</a:t>
          </a:r>
        </a:p>
        <a:p>
          <a:pPr algn="l"/>
          <a:r>
            <a:rPr lang="fr-CA" sz="1100" baseline="0">
              <a:solidFill>
                <a:schemeClr val="tx1"/>
              </a:solidFill>
            </a:rPr>
            <a:t>- Les climatisateurs</a:t>
          </a:r>
        </a:p>
        <a:p>
          <a:pPr algn="l"/>
          <a:r>
            <a:rPr lang="fr-CA" sz="1100" baseline="0">
              <a:solidFill>
                <a:schemeClr val="tx1"/>
              </a:solidFill>
            </a:rPr>
            <a:t>- Les systèmes de climatisation centrale.</a:t>
          </a:r>
        </a:p>
        <a:p>
          <a:pPr algn="l"/>
          <a:endParaRPr lang="fr-CA" sz="1100" baseline="0">
            <a:solidFill>
              <a:schemeClr val="tx1"/>
            </a:solidFill>
          </a:endParaRPr>
        </a:p>
        <a:p>
          <a:pPr algn="l"/>
          <a:r>
            <a:rPr lang="fr-CA" sz="1100" b="1" baseline="0">
              <a:solidFill>
                <a:schemeClr val="tx1"/>
              </a:solidFill>
            </a:rPr>
            <a:t>Pour ajouter d'autres sources d'émissions fugitives, contactez-nous.</a:t>
          </a:r>
        </a:p>
      </xdr:txBody>
    </xdr:sp>
    <xdr:clientData/>
  </xdr:twoCellAnchor>
  <xdr:twoCellAnchor>
    <xdr:from>
      <xdr:col>10</xdr:col>
      <xdr:colOff>19050</xdr:colOff>
      <xdr:row>4</xdr:row>
      <xdr:rowOff>19050</xdr:rowOff>
    </xdr:from>
    <xdr:to>
      <xdr:col>10</xdr:col>
      <xdr:colOff>657225</xdr:colOff>
      <xdr:row>4</xdr:row>
      <xdr:rowOff>171450</xdr:rowOff>
    </xdr:to>
    <xdr:sp macro="" textlink="">
      <xdr:nvSpPr>
        <xdr:cNvPr id="7" name="Button 4" hidden="1">
          <a:extLst>
            <a:ext uri="{63B3BB69-23CF-44E3-9099-C40C66FF867C}">
              <a14:compatExt xmlns:a14="http://schemas.microsoft.com/office/drawing/2010/main" spid="_x0000_s72708"/>
            </a:ext>
            <a:ext uri="{FF2B5EF4-FFF2-40B4-BE49-F238E27FC236}">
              <a16:creationId xmlns:a16="http://schemas.microsoft.com/office/drawing/2014/main" id="{00000000-0008-0000-0800-000007000000}"/>
            </a:ext>
          </a:extLst>
        </xdr:cNvPr>
        <xdr:cNvSpPr/>
      </xdr:nvSpPr>
      <xdr:spPr bwMode="auto">
        <a:xfrm>
          <a:off x="8334375" y="723900"/>
          <a:ext cx="638175" cy="152400"/>
        </a:xfrm>
        <a:prstGeom prst="rect">
          <a:avLst/>
        </a:prstGeom>
        <a:noFill/>
        <a:ln w="9525">
          <a:miter lim="800000"/>
          <a:headEnd/>
          <a:tailEnd/>
        </a:ln>
      </xdr:spPr>
      <xdr:txBody>
        <a:bodyPr vertOverflow="clip" wrap="square" lIns="27432" tIns="27432" rIns="27432" bIns="27432" anchor="ctr" upright="1"/>
        <a:lstStyle/>
        <a:p>
          <a:pPr algn="ctr" rtl="0">
            <a:defRPr sz="1000"/>
          </a:pPr>
          <a:r>
            <a:rPr lang="fr-CA" sz="1100" b="0" i="0" u="none" strike="noStrike" baseline="0">
              <a:solidFill>
                <a:srgbClr val="000000"/>
              </a:solidFill>
              <a:latin typeface="Calibri"/>
              <a:cs typeface="Calibri"/>
            </a:rPr>
            <a:t>Ajouter</a:t>
          </a:r>
        </a:p>
      </xdr:txBody>
    </xdr:sp>
    <xdr:clientData fPrintsWithSheet="0"/>
  </xdr:twoCellAnchor>
</xdr:wsDr>
</file>

<file path=xl/theme/theme1.xml><?xml version="1.0" encoding="utf-8"?>
<a:theme xmlns:a="http://schemas.openxmlformats.org/drawingml/2006/main" name="Thème Office">
  <a:themeElements>
    <a:clrScheme name="Catherine 1">
      <a:dk1>
        <a:srgbClr val="242852"/>
      </a:dk1>
      <a:lt1>
        <a:sysClr val="window" lastClr="FFFFFF"/>
      </a:lt1>
      <a:dk2>
        <a:srgbClr val="4991C7"/>
      </a:dk2>
      <a:lt2>
        <a:srgbClr val="93BEE9"/>
      </a:lt2>
      <a:accent1>
        <a:srgbClr val="855ACA"/>
      </a:accent1>
      <a:accent2>
        <a:srgbClr val="2E70D0"/>
      </a:accent2>
      <a:accent3>
        <a:srgbClr val="5DC1D5"/>
      </a:accent3>
      <a:accent4>
        <a:srgbClr val="9AD07C"/>
      </a:accent4>
      <a:accent5>
        <a:srgbClr val="E5CC4C"/>
      </a:accent5>
      <a:accent6>
        <a:srgbClr val="E5704C"/>
      </a:accent6>
      <a:hlink>
        <a:srgbClr val="629DD1"/>
      </a:hlink>
      <a:folHlink>
        <a:srgbClr val="24285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pe.leblanc-comtois@i-ges.ca"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85.xml"/><Relationship Id="rId2" Type="http://schemas.openxmlformats.org/officeDocument/2006/relationships/vmlDrawing" Target="../drawings/vmlDrawing10.vml"/><Relationship Id="rId1" Type="http://schemas.openxmlformats.org/officeDocument/2006/relationships/drawing" Target="../drawings/drawing10.xml"/><Relationship Id="rId4" Type="http://schemas.openxmlformats.org/officeDocument/2006/relationships/ctrlProp" Target="../ctrlProps/ctrlProp86.xml"/></Relationships>
</file>

<file path=xl/worksheets/_rels/sheet11.xml.rels><?xml version="1.0" encoding="UTF-8" standalone="yes"?>
<Relationships xmlns="http://schemas.openxmlformats.org/package/2006/relationships"><Relationship Id="rId3" Type="http://schemas.openxmlformats.org/officeDocument/2006/relationships/ctrlProp" Target="../ctrlProps/ctrlProp87.xml"/><Relationship Id="rId2" Type="http://schemas.openxmlformats.org/officeDocument/2006/relationships/vmlDrawing" Target="../drawings/vmlDrawing11.vml"/><Relationship Id="rId1" Type="http://schemas.openxmlformats.org/officeDocument/2006/relationships/drawing" Target="../drawings/drawing11.xml"/><Relationship Id="rId6" Type="http://schemas.openxmlformats.org/officeDocument/2006/relationships/ctrlProp" Target="../ctrlProps/ctrlProp90.xml"/><Relationship Id="rId5" Type="http://schemas.openxmlformats.org/officeDocument/2006/relationships/ctrlProp" Target="../ctrlProps/ctrlProp89.xml"/><Relationship Id="rId4" Type="http://schemas.openxmlformats.org/officeDocument/2006/relationships/ctrlProp" Target="../ctrlProps/ctrlProp8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7.bin"/><Relationship Id="rId5" Type="http://schemas.openxmlformats.org/officeDocument/2006/relationships/ctrlProp" Target="../ctrlProps/ctrlProp92.xml"/><Relationship Id="rId4" Type="http://schemas.openxmlformats.org/officeDocument/2006/relationships/ctrlProp" Target="../ctrlProps/ctrlProp9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8.bin"/><Relationship Id="rId5" Type="http://schemas.openxmlformats.org/officeDocument/2006/relationships/ctrlProp" Target="../ctrlProps/ctrlProp94.xml"/><Relationship Id="rId4" Type="http://schemas.openxmlformats.org/officeDocument/2006/relationships/ctrlProp" Target="../ctrlProps/ctrlProp9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9.bin"/><Relationship Id="rId5" Type="http://schemas.openxmlformats.org/officeDocument/2006/relationships/ctrlProp" Target="../ctrlProps/ctrlProp96.xml"/><Relationship Id="rId4" Type="http://schemas.openxmlformats.org/officeDocument/2006/relationships/ctrlProp" Target="../ctrlProps/ctrlProp95.xml"/></Relationships>
</file>

<file path=xl/worksheets/_rels/sheet15.xml.rels><?xml version="1.0" encoding="UTF-8" standalone="yes"?>
<Relationships xmlns="http://schemas.openxmlformats.org/package/2006/relationships"><Relationship Id="rId3" Type="http://schemas.openxmlformats.org/officeDocument/2006/relationships/ctrlProp" Target="../ctrlProps/ctrlProp97.xml"/><Relationship Id="rId2" Type="http://schemas.openxmlformats.org/officeDocument/2006/relationships/vmlDrawing" Target="../drawings/vmlDrawing15.vml"/><Relationship Id="rId1" Type="http://schemas.openxmlformats.org/officeDocument/2006/relationships/drawing" Target="../drawings/drawing15.xml"/><Relationship Id="rId4" Type="http://schemas.openxmlformats.org/officeDocument/2006/relationships/ctrlProp" Target="../ctrlProps/ctrlProp9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0.bin"/><Relationship Id="rId5" Type="http://schemas.openxmlformats.org/officeDocument/2006/relationships/ctrlProp" Target="../ctrlProps/ctrlProp100.xml"/><Relationship Id="rId4" Type="http://schemas.openxmlformats.org/officeDocument/2006/relationships/ctrlProp" Target="../ctrlProps/ctrlProp99.xml"/></Relationships>
</file>

<file path=xl/worksheets/_rels/sheet17.xml.rels><?xml version="1.0" encoding="UTF-8" standalone="yes"?>
<Relationships xmlns="http://schemas.openxmlformats.org/package/2006/relationships"><Relationship Id="rId3" Type="http://schemas.openxmlformats.org/officeDocument/2006/relationships/ctrlProp" Target="../ctrlProps/ctrlProp101.xml"/><Relationship Id="rId2" Type="http://schemas.openxmlformats.org/officeDocument/2006/relationships/vmlDrawing" Target="../drawings/vmlDrawing17.vml"/><Relationship Id="rId1" Type="http://schemas.openxmlformats.org/officeDocument/2006/relationships/drawing" Target="../drawings/drawing17.xml"/><Relationship Id="rId4" Type="http://schemas.openxmlformats.org/officeDocument/2006/relationships/ctrlProp" Target="../ctrlProps/ctrlProp102.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1.bin"/><Relationship Id="rId5" Type="http://schemas.openxmlformats.org/officeDocument/2006/relationships/ctrlProp" Target="../ctrlProps/ctrlProp104.xml"/><Relationship Id="rId4" Type="http://schemas.openxmlformats.org/officeDocument/2006/relationships/ctrlProp" Target="../ctrlProps/ctrlProp103.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12.bin"/><Relationship Id="rId5" Type="http://schemas.openxmlformats.org/officeDocument/2006/relationships/ctrlProp" Target="../ctrlProps/ctrlProp106.xml"/><Relationship Id="rId4" Type="http://schemas.openxmlformats.org/officeDocument/2006/relationships/ctrlProp" Target="../ctrlProps/ctrlProp105.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9.xml"/><Relationship Id="rId21" Type="http://schemas.openxmlformats.org/officeDocument/2006/relationships/ctrlProp" Target="../ctrlProps/ctrlProp24.xml"/><Relationship Id="rId34" Type="http://schemas.openxmlformats.org/officeDocument/2006/relationships/ctrlProp" Target="../ctrlProps/ctrlProp37.xml"/><Relationship Id="rId42" Type="http://schemas.openxmlformats.org/officeDocument/2006/relationships/ctrlProp" Target="../ctrlProps/ctrlProp45.xml"/><Relationship Id="rId47" Type="http://schemas.openxmlformats.org/officeDocument/2006/relationships/ctrlProp" Target="../ctrlProps/ctrlProp50.xml"/><Relationship Id="rId50" Type="http://schemas.openxmlformats.org/officeDocument/2006/relationships/ctrlProp" Target="../ctrlProps/ctrlProp53.xml"/><Relationship Id="rId55" Type="http://schemas.openxmlformats.org/officeDocument/2006/relationships/ctrlProp" Target="../ctrlProps/ctrlProp58.xml"/><Relationship Id="rId63" Type="http://schemas.openxmlformats.org/officeDocument/2006/relationships/ctrlProp" Target="../ctrlProps/ctrlProp66.xml"/><Relationship Id="rId68" Type="http://schemas.openxmlformats.org/officeDocument/2006/relationships/ctrlProp" Target="../ctrlProps/ctrlProp71.xml"/><Relationship Id="rId7" Type="http://schemas.openxmlformats.org/officeDocument/2006/relationships/ctrlProp" Target="../ctrlProps/ctrlProp10.xml"/><Relationship Id="rId2" Type="http://schemas.openxmlformats.org/officeDocument/2006/relationships/drawing" Target="../drawings/drawing2.xml"/><Relationship Id="rId16" Type="http://schemas.openxmlformats.org/officeDocument/2006/relationships/ctrlProp" Target="../ctrlProps/ctrlProp19.xml"/><Relationship Id="rId29" Type="http://schemas.openxmlformats.org/officeDocument/2006/relationships/ctrlProp" Target="../ctrlProps/ctrlProp32.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37" Type="http://schemas.openxmlformats.org/officeDocument/2006/relationships/ctrlProp" Target="../ctrlProps/ctrlProp40.xml"/><Relationship Id="rId40" Type="http://schemas.openxmlformats.org/officeDocument/2006/relationships/ctrlProp" Target="../ctrlProps/ctrlProp43.xml"/><Relationship Id="rId45" Type="http://schemas.openxmlformats.org/officeDocument/2006/relationships/ctrlProp" Target="../ctrlProps/ctrlProp48.xml"/><Relationship Id="rId53" Type="http://schemas.openxmlformats.org/officeDocument/2006/relationships/ctrlProp" Target="../ctrlProps/ctrlProp56.xml"/><Relationship Id="rId58" Type="http://schemas.openxmlformats.org/officeDocument/2006/relationships/ctrlProp" Target="../ctrlProps/ctrlProp61.xml"/><Relationship Id="rId66" Type="http://schemas.openxmlformats.org/officeDocument/2006/relationships/ctrlProp" Target="../ctrlProps/ctrlProp69.xml"/><Relationship Id="rId5" Type="http://schemas.openxmlformats.org/officeDocument/2006/relationships/ctrlProp" Target="../ctrlProps/ctrlProp8.xml"/><Relationship Id="rId61" Type="http://schemas.openxmlformats.org/officeDocument/2006/relationships/ctrlProp" Target="../ctrlProps/ctrlProp64.xml"/><Relationship Id="rId19" Type="http://schemas.openxmlformats.org/officeDocument/2006/relationships/ctrlProp" Target="../ctrlProps/ctrlProp2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64" Type="http://schemas.openxmlformats.org/officeDocument/2006/relationships/ctrlProp" Target="../ctrlProps/ctrlProp67.xml"/><Relationship Id="rId8" Type="http://schemas.openxmlformats.org/officeDocument/2006/relationships/ctrlProp" Target="../ctrlProps/ctrlProp11.xml"/><Relationship Id="rId51" Type="http://schemas.openxmlformats.org/officeDocument/2006/relationships/ctrlProp" Target="../ctrlProps/ctrlProp54.xml"/><Relationship Id="rId3" Type="http://schemas.openxmlformats.org/officeDocument/2006/relationships/vmlDrawing" Target="../drawings/vmlDrawing2.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 Type="http://schemas.openxmlformats.org/officeDocument/2006/relationships/ctrlProp" Target="../ctrlProps/ctrlProp13.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4" Type="http://schemas.openxmlformats.org/officeDocument/2006/relationships/ctrlProp" Target="../ctrlProps/ctrlProp7.xml"/><Relationship Id="rId9" Type="http://schemas.openxmlformats.org/officeDocument/2006/relationships/ctrlProp" Target="../ctrlProps/ctrlProp12.xml"/><Relationship Id="rId13" Type="http://schemas.openxmlformats.org/officeDocument/2006/relationships/ctrlProp" Target="../ctrlProps/ctrlProp16.xml"/><Relationship Id="rId18" Type="http://schemas.openxmlformats.org/officeDocument/2006/relationships/ctrlProp" Target="../ctrlProps/ctrlProp21.xml"/><Relationship Id="rId39" Type="http://schemas.openxmlformats.org/officeDocument/2006/relationships/ctrlProp" Target="../ctrlProps/ctrlProp42.xml"/></Relationships>
</file>

<file path=xl/worksheets/_rels/sheet20.xml.rels><?xml version="1.0" encoding="UTF-8" standalone="yes"?>
<Relationships xmlns="http://schemas.openxmlformats.org/package/2006/relationships"><Relationship Id="rId3" Type="http://schemas.openxmlformats.org/officeDocument/2006/relationships/ctrlProp" Target="../ctrlProps/ctrlProp107.xml"/><Relationship Id="rId2" Type="http://schemas.openxmlformats.org/officeDocument/2006/relationships/vmlDrawing" Target="../drawings/vmlDrawing20.vml"/><Relationship Id="rId1" Type="http://schemas.openxmlformats.org/officeDocument/2006/relationships/drawing" Target="../drawings/drawing20.xml"/><Relationship Id="rId4" Type="http://schemas.openxmlformats.org/officeDocument/2006/relationships/ctrlProp" Target="../ctrlProps/ctrlProp108.xml"/></Relationships>
</file>

<file path=xl/worksheets/_rels/sheet21.xml.rels><?xml version="1.0" encoding="UTF-8" standalone="yes"?>
<Relationships xmlns="http://schemas.openxmlformats.org/package/2006/relationships"><Relationship Id="rId3" Type="http://schemas.openxmlformats.org/officeDocument/2006/relationships/ctrlProp" Target="../ctrlProps/ctrlProp109.xml"/><Relationship Id="rId2" Type="http://schemas.openxmlformats.org/officeDocument/2006/relationships/vmlDrawing" Target="../drawings/vmlDrawing21.vml"/><Relationship Id="rId1" Type="http://schemas.openxmlformats.org/officeDocument/2006/relationships/drawing" Target="../drawings/drawing21.xml"/><Relationship Id="rId4" Type="http://schemas.openxmlformats.org/officeDocument/2006/relationships/ctrlProp" Target="../ctrlProps/ctrlProp110.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13.bin"/><Relationship Id="rId5" Type="http://schemas.openxmlformats.org/officeDocument/2006/relationships/ctrlProp" Target="../ctrlProps/ctrlProp112.xml"/><Relationship Id="rId4" Type="http://schemas.openxmlformats.org/officeDocument/2006/relationships/ctrlProp" Target="../ctrlProps/ctrlProp111.xml"/></Relationships>
</file>

<file path=xl/worksheets/_rels/sheet23.xml.rels><?xml version="1.0" encoding="UTF-8" standalone="yes"?>
<Relationships xmlns="http://schemas.openxmlformats.org/package/2006/relationships"><Relationship Id="rId3" Type="http://schemas.openxmlformats.org/officeDocument/2006/relationships/ctrlProp" Target="../ctrlProps/ctrlProp113.xml"/><Relationship Id="rId2" Type="http://schemas.openxmlformats.org/officeDocument/2006/relationships/vmlDrawing" Target="../drawings/vmlDrawing23.vml"/><Relationship Id="rId1" Type="http://schemas.openxmlformats.org/officeDocument/2006/relationships/drawing" Target="../drawings/drawing23.xml"/><Relationship Id="rId4" Type="http://schemas.openxmlformats.org/officeDocument/2006/relationships/ctrlProp" Target="../ctrlProps/ctrlProp114.xml"/></Relationships>
</file>

<file path=xl/worksheets/_rels/sheet24.xml.rels><?xml version="1.0" encoding="UTF-8" standalone="yes"?>
<Relationships xmlns="http://schemas.openxmlformats.org/package/2006/relationships"><Relationship Id="rId3" Type="http://schemas.openxmlformats.org/officeDocument/2006/relationships/ctrlProp" Target="../ctrlProps/ctrlProp115.xml"/><Relationship Id="rId2" Type="http://schemas.openxmlformats.org/officeDocument/2006/relationships/vmlDrawing" Target="../drawings/vmlDrawing24.vml"/><Relationship Id="rId1" Type="http://schemas.openxmlformats.org/officeDocument/2006/relationships/drawing" Target="../drawings/drawing24.xml"/><Relationship Id="rId4" Type="http://schemas.openxmlformats.org/officeDocument/2006/relationships/ctrlProp" Target="../ctrlProps/ctrlProp116.xml"/></Relationships>
</file>

<file path=xl/worksheets/_rels/sheet25.xml.rels><?xml version="1.0" encoding="UTF-8" standalone="yes"?>
<Relationships xmlns="http://schemas.openxmlformats.org/package/2006/relationships"><Relationship Id="rId3" Type="http://schemas.openxmlformats.org/officeDocument/2006/relationships/ctrlProp" Target="../ctrlProps/ctrlProp117.xml"/><Relationship Id="rId2" Type="http://schemas.openxmlformats.org/officeDocument/2006/relationships/vmlDrawing" Target="../drawings/vmlDrawing25.vml"/><Relationship Id="rId1" Type="http://schemas.openxmlformats.org/officeDocument/2006/relationships/drawing" Target="../drawings/drawing25.xml"/><Relationship Id="rId4" Type="http://schemas.openxmlformats.org/officeDocument/2006/relationships/ctrlProp" Target="../ctrlProps/ctrlProp118.xml"/></Relationships>
</file>

<file path=xl/worksheets/_rels/sheet26.xml.rels><?xml version="1.0" encoding="UTF-8" standalone="yes"?>
<Relationships xmlns="http://schemas.openxmlformats.org/package/2006/relationships"><Relationship Id="rId3" Type="http://schemas.openxmlformats.org/officeDocument/2006/relationships/ctrlProp" Target="../ctrlProps/ctrlProp119.xml"/><Relationship Id="rId2" Type="http://schemas.openxmlformats.org/officeDocument/2006/relationships/vmlDrawing" Target="../drawings/vmlDrawing26.vml"/><Relationship Id="rId1" Type="http://schemas.openxmlformats.org/officeDocument/2006/relationships/drawing" Target="../drawings/drawing26.xml"/><Relationship Id="rId4" Type="http://schemas.openxmlformats.org/officeDocument/2006/relationships/ctrlProp" Target="../ctrlProps/ctrlProp120.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7.xml"/><Relationship Id="rId1" Type="http://schemas.openxmlformats.org/officeDocument/2006/relationships/printerSettings" Target="../printerSettings/printerSettings14.bin"/><Relationship Id="rId5" Type="http://schemas.openxmlformats.org/officeDocument/2006/relationships/ctrlProp" Target="../ctrlProps/ctrlProp122.xml"/><Relationship Id="rId4" Type="http://schemas.openxmlformats.org/officeDocument/2006/relationships/ctrlProp" Target="../ctrlProps/ctrlProp121.xml"/></Relationships>
</file>

<file path=xl/worksheets/_rels/sheet28.xml.rels><?xml version="1.0" encoding="UTF-8" standalone="yes"?>
<Relationships xmlns="http://schemas.openxmlformats.org/package/2006/relationships"><Relationship Id="rId3" Type="http://schemas.openxmlformats.org/officeDocument/2006/relationships/ctrlProp" Target="../ctrlProps/ctrlProp123.xml"/><Relationship Id="rId2" Type="http://schemas.openxmlformats.org/officeDocument/2006/relationships/vmlDrawing" Target="../drawings/vmlDrawing28.vml"/><Relationship Id="rId1" Type="http://schemas.openxmlformats.org/officeDocument/2006/relationships/drawing" Target="../drawings/drawing28.xml"/><Relationship Id="rId4" Type="http://schemas.openxmlformats.org/officeDocument/2006/relationships/ctrlProp" Target="../ctrlProps/ctrlProp124.xml"/></Relationships>
</file>

<file path=xl/worksheets/_rels/sheet29.xml.rels><?xml version="1.0" encoding="UTF-8" standalone="yes"?>
<Relationships xmlns="http://schemas.openxmlformats.org/package/2006/relationships"><Relationship Id="rId3" Type="http://schemas.openxmlformats.org/officeDocument/2006/relationships/ctrlProp" Target="../ctrlProps/ctrlProp125.xml"/><Relationship Id="rId2" Type="http://schemas.openxmlformats.org/officeDocument/2006/relationships/vmlDrawing" Target="../drawings/vmlDrawing29.vml"/><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73.xml"/><Relationship Id="rId4" Type="http://schemas.openxmlformats.org/officeDocument/2006/relationships/ctrlProp" Target="../ctrlProps/ctrlProp72.xm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15.bin"/><Relationship Id="rId1" Type="http://schemas.openxmlformats.org/officeDocument/2006/relationships/hyperlink" Target="https://www.unitconverters.net/length/miles-to-km.htm" TargetMode="External"/><Relationship Id="rId5" Type="http://schemas.openxmlformats.org/officeDocument/2006/relationships/ctrlProp" Target="../ctrlProps/ctrlProp126.xml"/><Relationship Id="rId4" Type="http://schemas.openxmlformats.org/officeDocument/2006/relationships/vmlDrawing" Target="../drawings/vmlDrawing30.vml"/></Relationships>
</file>

<file path=xl/worksheets/_rels/sheet31.xml.rels><?xml version="1.0" encoding="UTF-8" standalone="yes"?>
<Relationships xmlns="http://schemas.openxmlformats.org/package/2006/relationships"><Relationship Id="rId3" Type="http://schemas.openxmlformats.org/officeDocument/2006/relationships/ctrlProp" Target="../ctrlProps/ctrlProp127.xml"/><Relationship Id="rId2" Type="http://schemas.openxmlformats.org/officeDocument/2006/relationships/vmlDrawing" Target="../drawings/vmlDrawing31.vml"/><Relationship Id="rId1" Type="http://schemas.openxmlformats.org/officeDocument/2006/relationships/drawing" Target="../drawings/drawing31.xml"/><Relationship Id="rId4" Type="http://schemas.openxmlformats.org/officeDocument/2006/relationships/ctrlProp" Target="../ctrlProps/ctrlProp128.xml"/></Relationships>
</file>

<file path=xl/worksheets/_rels/sheet32.xml.rels><?xml version="1.0" encoding="UTF-8" standalone="yes"?>
<Relationships xmlns="http://schemas.openxmlformats.org/package/2006/relationships"><Relationship Id="rId3" Type="http://schemas.openxmlformats.org/officeDocument/2006/relationships/ctrlProp" Target="../ctrlProps/ctrlProp129.xml"/><Relationship Id="rId2" Type="http://schemas.openxmlformats.org/officeDocument/2006/relationships/vmlDrawing" Target="../drawings/vmlDrawing32.vml"/><Relationship Id="rId1" Type="http://schemas.openxmlformats.org/officeDocument/2006/relationships/drawing" Target="../drawings/drawing32.xml"/><Relationship Id="rId5" Type="http://schemas.openxmlformats.org/officeDocument/2006/relationships/ctrlProp" Target="../ctrlProps/ctrlProp131.xml"/><Relationship Id="rId4" Type="http://schemas.openxmlformats.org/officeDocument/2006/relationships/ctrlProp" Target="../ctrlProps/ctrlProp130.xml"/></Relationships>
</file>

<file path=xl/worksheets/_rels/sheet33.xml.rels><?xml version="1.0" encoding="UTF-8" standalone="yes"?>
<Relationships xmlns="http://schemas.openxmlformats.org/package/2006/relationships"><Relationship Id="rId3" Type="http://schemas.openxmlformats.org/officeDocument/2006/relationships/ctrlProp" Target="../ctrlProps/ctrlProp132.xml"/><Relationship Id="rId2" Type="http://schemas.openxmlformats.org/officeDocument/2006/relationships/vmlDrawing" Target="../drawings/vmlDrawing33.vml"/><Relationship Id="rId1" Type="http://schemas.openxmlformats.org/officeDocument/2006/relationships/drawing" Target="../drawings/drawing33.xml"/><Relationship Id="rId5" Type="http://schemas.openxmlformats.org/officeDocument/2006/relationships/ctrlProp" Target="../ctrlProps/ctrlProp134.xml"/><Relationship Id="rId4" Type="http://schemas.openxmlformats.org/officeDocument/2006/relationships/ctrlProp" Target="../ctrlProps/ctrlProp133.xml"/></Relationships>
</file>

<file path=xl/worksheets/_rels/sheet34.xml.rels><?xml version="1.0" encoding="UTF-8" standalone="yes"?>
<Relationships xmlns="http://schemas.openxmlformats.org/package/2006/relationships"><Relationship Id="rId8" Type="http://schemas.openxmlformats.org/officeDocument/2006/relationships/ctrlProp" Target="../ctrlProps/ctrlProp140.xml"/><Relationship Id="rId13" Type="http://schemas.openxmlformats.org/officeDocument/2006/relationships/ctrlProp" Target="../ctrlProps/ctrlProp145.xml"/><Relationship Id="rId18" Type="http://schemas.openxmlformats.org/officeDocument/2006/relationships/ctrlProp" Target="../ctrlProps/ctrlProp150.xml"/><Relationship Id="rId26" Type="http://schemas.openxmlformats.org/officeDocument/2006/relationships/ctrlProp" Target="../ctrlProps/ctrlProp158.xml"/><Relationship Id="rId3" Type="http://schemas.openxmlformats.org/officeDocument/2006/relationships/ctrlProp" Target="../ctrlProps/ctrlProp135.xml"/><Relationship Id="rId21" Type="http://schemas.openxmlformats.org/officeDocument/2006/relationships/ctrlProp" Target="../ctrlProps/ctrlProp153.xml"/><Relationship Id="rId7" Type="http://schemas.openxmlformats.org/officeDocument/2006/relationships/ctrlProp" Target="../ctrlProps/ctrlProp139.xml"/><Relationship Id="rId12" Type="http://schemas.openxmlformats.org/officeDocument/2006/relationships/ctrlProp" Target="../ctrlProps/ctrlProp144.xml"/><Relationship Id="rId17" Type="http://schemas.openxmlformats.org/officeDocument/2006/relationships/ctrlProp" Target="../ctrlProps/ctrlProp149.xml"/><Relationship Id="rId25" Type="http://schemas.openxmlformats.org/officeDocument/2006/relationships/ctrlProp" Target="../ctrlProps/ctrlProp157.xml"/><Relationship Id="rId2" Type="http://schemas.openxmlformats.org/officeDocument/2006/relationships/vmlDrawing" Target="../drawings/vmlDrawing34.vml"/><Relationship Id="rId16" Type="http://schemas.openxmlformats.org/officeDocument/2006/relationships/ctrlProp" Target="../ctrlProps/ctrlProp148.xml"/><Relationship Id="rId20" Type="http://schemas.openxmlformats.org/officeDocument/2006/relationships/ctrlProp" Target="../ctrlProps/ctrlProp152.xml"/><Relationship Id="rId1" Type="http://schemas.openxmlformats.org/officeDocument/2006/relationships/drawing" Target="../drawings/drawing34.xml"/><Relationship Id="rId6" Type="http://schemas.openxmlformats.org/officeDocument/2006/relationships/ctrlProp" Target="../ctrlProps/ctrlProp138.xml"/><Relationship Id="rId11" Type="http://schemas.openxmlformats.org/officeDocument/2006/relationships/ctrlProp" Target="../ctrlProps/ctrlProp143.xml"/><Relationship Id="rId24" Type="http://schemas.openxmlformats.org/officeDocument/2006/relationships/ctrlProp" Target="../ctrlProps/ctrlProp156.xml"/><Relationship Id="rId5" Type="http://schemas.openxmlformats.org/officeDocument/2006/relationships/ctrlProp" Target="../ctrlProps/ctrlProp137.xml"/><Relationship Id="rId15" Type="http://schemas.openxmlformats.org/officeDocument/2006/relationships/ctrlProp" Target="../ctrlProps/ctrlProp147.xml"/><Relationship Id="rId23" Type="http://schemas.openxmlformats.org/officeDocument/2006/relationships/ctrlProp" Target="../ctrlProps/ctrlProp155.xml"/><Relationship Id="rId10" Type="http://schemas.openxmlformats.org/officeDocument/2006/relationships/ctrlProp" Target="../ctrlProps/ctrlProp142.xml"/><Relationship Id="rId19" Type="http://schemas.openxmlformats.org/officeDocument/2006/relationships/ctrlProp" Target="../ctrlProps/ctrlProp151.xml"/><Relationship Id="rId4" Type="http://schemas.openxmlformats.org/officeDocument/2006/relationships/ctrlProp" Target="../ctrlProps/ctrlProp136.xml"/><Relationship Id="rId9" Type="http://schemas.openxmlformats.org/officeDocument/2006/relationships/ctrlProp" Target="../ctrlProps/ctrlProp141.xml"/><Relationship Id="rId14" Type="http://schemas.openxmlformats.org/officeDocument/2006/relationships/ctrlProp" Target="../ctrlProps/ctrlProp146.xml"/><Relationship Id="rId22" Type="http://schemas.openxmlformats.org/officeDocument/2006/relationships/ctrlProp" Target="../ctrlProps/ctrlProp154.xml"/><Relationship Id="rId27"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74.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75.xml"/><Relationship Id="rId2" Type="http://schemas.openxmlformats.org/officeDocument/2006/relationships/vmlDrawing" Target="../drawings/vmlDrawing5.vml"/><Relationship Id="rId1" Type="http://schemas.openxmlformats.org/officeDocument/2006/relationships/drawing" Target="../drawings/drawing5.xml"/><Relationship Id="rId4" Type="http://schemas.openxmlformats.org/officeDocument/2006/relationships/ctrlProp" Target="../ctrlProps/ctrlProp7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ctrlProp" Target="../ctrlProps/ctrlProp78.xml"/><Relationship Id="rId4" Type="http://schemas.openxmlformats.org/officeDocument/2006/relationships/ctrlProp" Target="../ctrlProps/ctrlProp77.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79.xml"/><Relationship Id="rId2" Type="http://schemas.openxmlformats.org/officeDocument/2006/relationships/vmlDrawing" Target="../drawings/vmlDrawing7.vml"/><Relationship Id="rId1" Type="http://schemas.openxmlformats.org/officeDocument/2006/relationships/drawing" Target="../drawings/drawing7.xml"/><Relationship Id="rId4" Type="http://schemas.openxmlformats.org/officeDocument/2006/relationships/ctrlProp" Target="../ctrlProps/ctrlProp80.x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81.xml"/><Relationship Id="rId2" Type="http://schemas.openxmlformats.org/officeDocument/2006/relationships/vmlDrawing" Target="../drawings/vmlDrawing8.vml"/><Relationship Id="rId1" Type="http://schemas.openxmlformats.org/officeDocument/2006/relationships/drawing" Target="../drawings/drawing8.xml"/><Relationship Id="rId4" Type="http://schemas.openxmlformats.org/officeDocument/2006/relationships/ctrlProp" Target="../ctrlProps/ctrlProp8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6.bin"/><Relationship Id="rId5" Type="http://schemas.openxmlformats.org/officeDocument/2006/relationships/ctrlProp" Target="../ctrlProps/ctrlProp84.xml"/><Relationship Id="rId4"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3A58C-72A3-456C-B15B-804439FF4F80}">
  <sheetPr codeName="Feuil1">
    <tabColor theme="1"/>
  </sheetPr>
  <dimension ref="A1:V55"/>
  <sheetViews>
    <sheetView showRowColHeaders="0" tabSelected="1" zoomScaleNormal="100" workbookViewId="0">
      <selection activeCell="W4" sqref="W4"/>
    </sheetView>
  </sheetViews>
  <sheetFormatPr baseColWidth="10" defaultColWidth="11.28515625" defaultRowHeight="15"/>
  <cols>
    <col min="1" max="1" width="2.7109375" style="30" customWidth="1"/>
    <col min="2" max="4" width="13.85546875" style="30" customWidth="1"/>
    <col min="5" max="5" width="2.85546875" style="30" customWidth="1"/>
    <col min="6" max="6" width="10.5703125" style="30" customWidth="1"/>
    <col min="7" max="7" width="4.28515625" style="30" customWidth="1"/>
    <col min="8" max="8" width="5.5703125" style="30" customWidth="1"/>
    <col min="9" max="9" width="13.5703125" style="30" customWidth="1"/>
    <col min="10" max="10" width="7.85546875" style="30" customWidth="1"/>
    <col min="11" max="11" width="4.28515625" style="30" customWidth="1"/>
    <col min="12" max="12" width="5.5703125" style="30" customWidth="1"/>
    <col min="13" max="13" width="14.140625" style="30" customWidth="1"/>
    <col min="14" max="14" width="7.7109375" style="30" customWidth="1"/>
    <col min="15" max="15" width="3.28515625" style="30" customWidth="1"/>
    <col min="16" max="16" width="10.7109375" style="30" customWidth="1"/>
    <col min="17" max="17" width="3.85546875" style="30" customWidth="1"/>
    <col min="18" max="20" width="13.85546875" style="30" customWidth="1"/>
    <col min="21" max="21" width="11.28515625" style="30"/>
    <col min="22" max="22" width="111.7109375" style="30" hidden="1" customWidth="1"/>
    <col min="23" max="23" width="15.7109375" style="30" customWidth="1"/>
    <col min="24" max="24" width="13" style="30" bestFit="1" customWidth="1"/>
    <col min="25" max="16384" width="11.28515625" style="30"/>
  </cols>
  <sheetData>
    <row r="1" spans="2:22" ht="15.75" thickBot="1"/>
    <row r="2" spans="2:22" ht="84.75" customHeight="1" thickBot="1">
      <c r="B2" s="594" t="s">
        <v>470</v>
      </c>
      <c r="C2" s="595"/>
      <c r="D2" s="595"/>
      <c r="E2" s="595"/>
      <c r="F2" s="595"/>
      <c r="G2" s="595"/>
      <c r="H2" s="595"/>
      <c r="I2" s="595"/>
      <c r="J2" s="595"/>
      <c r="K2" s="595"/>
      <c r="L2" s="595"/>
      <c r="M2" s="595"/>
      <c r="N2" s="595"/>
      <c r="O2" s="595"/>
      <c r="P2" s="595"/>
      <c r="Q2" s="595"/>
      <c r="R2" s="595"/>
      <c r="S2" s="595"/>
      <c r="T2" s="596"/>
    </row>
    <row r="3" spans="2:22">
      <c r="B3" s="65"/>
      <c r="C3" s="56"/>
      <c r="D3" s="56"/>
      <c r="E3" s="56"/>
      <c r="F3" s="56"/>
      <c r="G3" s="56"/>
      <c r="H3" s="56"/>
      <c r="I3" s="56"/>
      <c r="J3" s="56"/>
      <c r="K3" s="56"/>
      <c r="L3" s="56"/>
      <c r="M3" s="56"/>
      <c r="N3" s="56"/>
      <c r="O3" s="56"/>
      <c r="P3" s="56"/>
      <c r="Q3" s="56"/>
      <c r="R3" s="56"/>
      <c r="S3" s="56"/>
      <c r="T3" s="57"/>
    </row>
    <row r="4" spans="2:22">
      <c r="B4" s="59"/>
      <c r="C4" s="7"/>
      <c r="D4" s="7"/>
      <c r="E4" s="7"/>
      <c r="F4" s="7"/>
      <c r="G4" s="7"/>
      <c r="H4" s="7"/>
      <c r="I4" s="7"/>
      <c r="J4" s="7"/>
      <c r="K4" s="7"/>
      <c r="L4" s="7"/>
      <c r="M4" s="7"/>
      <c r="N4" s="7"/>
      <c r="O4" s="7"/>
      <c r="P4" s="7"/>
      <c r="Q4" s="7"/>
      <c r="R4" s="7"/>
      <c r="S4" s="7"/>
      <c r="T4" s="58"/>
      <c r="V4" s="30" t="s">
        <v>0</v>
      </c>
    </row>
    <row r="5" spans="2:22" s="31" customFormat="1" ht="115.5" customHeight="1">
      <c r="B5" s="59"/>
      <c r="C5" s="610" t="s">
        <v>471</v>
      </c>
      <c r="D5" s="610"/>
      <c r="E5" s="610"/>
      <c r="F5" s="610"/>
      <c r="G5" s="610"/>
      <c r="H5" s="610"/>
      <c r="I5" s="610"/>
      <c r="J5" s="610"/>
      <c r="K5" s="610"/>
      <c r="L5" s="610"/>
      <c r="M5" s="610"/>
      <c r="N5" s="610"/>
      <c r="O5" s="610"/>
      <c r="P5" s="610"/>
      <c r="Q5" s="610"/>
      <c r="R5" s="610"/>
      <c r="S5" s="610"/>
      <c r="T5" s="60"/>
    </row>
    <row r="6" spans="2:22" ht="15.75" thickBot="1">
      <c r="B6" s="59"/>
      <c r="C6" s="7"/>
      <c r="D6" s="8"/>
      <c r="E6" s="8"/>
      <c r="F6" s="607"/>
      <c r="G6" s="607"/>
      <c r="H6" s="607"/>
      <c r="I6" s="607"/>
      <c r="J6" s="607"/>
      <c r="K6" s="607"/>
      <c r="L6" s="607"/>
      <c r="M6" s="607"/>
      <c r="N6" s="607"/>
      <c r="O6" s="607"/>
      <c r="P6" s="607"/>
      <c r="Q6" s="8"/>
      <c r="R6" s="8"/>
      <c r="S6" s="7"/>
      <c r="T6" s="58"/>
      <c r="V6" s="30" t="s">
        <v>1</v>
      </c>
    </row>
    <row r="7" spans="2:22" ht="21.75" thickBot="1">
      <c r="B7" s="59"/>
      <c r="C7" s="7"/>
      <c r="D7" s="7"/>
      <c r="E7" s="7"/>
      <c r="F7" s="7"/>
      <c r="G7" s="7"/>
      <c r="H7" s="601" t="s">
        <v>226</v>
      </c>
      <c r="I7" s="602"/>
      <c r="J7" s="602"/>
      <c r="K7" s="602"/>
      <c r="L7" s="602"/>
      <c r="M7" s="602"/>
      <c r="N7" s="603"/>
      <c r="O7" s="7"/>
      <c r="P7" s="7"/>
      <c r="Q7" s="7"/>
      <c r="R7" s="7"/>
      <c r="S7" s="7"/>
      <c r="T7" s="58"/>
    </row>
    <row r="8" spans="2:22" ht="21">
      <c r="B8" s="59"/>
      <c r="C8" s="7"/>
      <c r="D8" s="7"/>
      <c r="E8" s="7"/>
      <c r="F8" s="7"/>
      <c r="G8" s="7"/>
      <c r="H8" s="604">
        <v>2022</v>
      </c>
      <c r="I8" s="605"/>
      <c r="J8" s="605"/>
      <c r="K8" s="605"/>
      <c r="L8" s="605"/>
      <c r="M8" s="605"/>
      <c r="N8" s="606"/>
      <c r="O8" s="7"/>
      <c r="P8" s="7"/>
      <c r="Q8" s="7"/>
      <c r="R8" s="7"/>
      <c r="S8" s="7"/>
      <c r="T8" s="58"/>
      <c r="V8" s="32" t="s">
        <v>2</v>
      </c>
    </row>
    <row r="9" spans="2:22" ht="21.75" thickBot="1">
      <c r="B9" s="59"/>
      <c r="C9" s="7"/>
      <c r="D9" s="7"/>
      <c r="E9" s="7"/>
      <c r="F9" s="7"/>
      <c r="G9" s="7"/>
      <c r="H9" s="454">
        <v>1</v>
      </c>
      <c r="I9" s="453" t="s">
        <v>362</v>
      </c>
      <c r="J9" s="456">
        <v>2022</v>
      </c>
      <c r="K9" s="453" t="s">
        <v>3</v>
      </c>
      <c r="L9" s="455">
        <v>31</v>
      </c>
      <c r="M9" s="453" t="s">
        <v>361</v>
      </c>
      <c r="N9" s="457">
        <v>2023</v>
      </c>
      <c r="O9" s="7"/>
      <c r="P9" s="7"/>
      <c r="Q9" s="7"/>
      <c r="R9" s="7"/>
      <c r="S9" s="7"/>
      <c r="T9" s="58"/>
      <c r="V9" s="33" t="s">
        <v>4</v>
      </c>
    </row>
    <row r="10" spans="2:22">
      <c r="B10" s="59"/>
      <c r="C10" s="7"/>
      <c r="D10" s="7"/>
      <c r="E10" s="7"/>
      <c r="F10" s="7"/>
      <c r="G10" s="7"/>
      <c r="H10" s="7"/>
      <c r="I10" s="7"/>
      <c r="J10" s="7"/>
      <c r="K10" s="7"/>
      <c r="L10" s="7"/>
      <c r="M10" s="7"/>
      <c r="N10" s="7"/>
      <c r="O10" s="7"/>
      <c r="P10" s="7"/>
      <c r="Q10" s="7"/>
      <c r="R10" s="7"/>
      <c r="S10" s="7"/>
      <c r="T10" s="58"/>
      <c r="V10" s="30" t="s">
        <v>5</v>
      </c>
    </row>
    <row r="11" spans="2:22">
      <c r="B11" s="59"/>
      <c r="C11" s="7"/>
      <c r="D11" s="7"/>
      <c r="E11" s="7"/>
      <c r="F11" s="7"/>
      <c r="G11" s="7"/>
      <c r="H11" s="7"/>
      <c r="I11" s="7"/>
      <c r="J11" s="7"/>
      <c r="K11" s="7"/>
      <c r="L11" s="7"/>
      <c r="M11" s="7"/>
      <c r="N11" s="7"/>
      <c r="O11" s="7"/>
      <c r="P11" s="7"/>
      <c r="Q11" s="7"/>
      <c r="R11" s="7"/>
      <c r="S11" s="7"/>
      <c r="T11" s="58"/>
    </row>
    <row r="12" spans="2:22" ht="18.75">
      <c r="B12" s="59"/>
      <c r="C12" s="7"/>
      <c r="D12" s="7"/>
      <c r="E12" s="9" t="s">
        <v>10</v>
      </c>
      <c r="F12" s="9"/>
      <c r="G12" s="9"/>
      <c r="H12" s="9"/>
      <c r="I12" s="9"/>
      <c r="J12" s="9"/>
      <c r="K12" s="9"/>
      <c r="L12" s="9"/>
      <c r="M12" s="9"/>
      <c r="N12" s="9"/>
      <c r="O12" s="9"/>
      <c r="P12" s="9"/>
      <c r="Q12" s="9"/>
      <c r="R12" s="9"/>
      <c r="S12" s="7"/>
      <c r="T12" s="58"/>
    </row>
    <row r="13" spans="2:22" hidden="1">
      <c r="B13" s="59"/>
      <c r="C13" s="7"/>
      <c r="D13" s="7"/>
      <c r="E13" s="10" t="s">
        <v>11</v>
      </c>
      <c r="F13" s="10" t="s">
        <v>229</v>
      </c>
      <c r="G13" s="11"/>
      <c r="H13" s="11"/>
      <c r="I13" s="11"/>
      <c r="J13" s="11"/>
      <c r="K13" s="11"/>
      <c r="L13" s="11"/>
      <c r="M13" s="11"/>
      <c r="N13" s="11"/>
      <c r="O13" s="11"/>
      <c r="P13" s="12" t="s">
        <v>215</v>
      </c>
      <c r="Q13" s="11"/>
      <c r="R13" s="11"/>
      <c r="S13" s="7"/>
      <c r="T13" s="58"/>
    </row>
    <row r="14" spans="2:22">
      <c r="B14" s="59"/>
      <c r="C14" s="7"/>
      <c r="D14" s="7"/>
      <c r="E14" s="10" t="s">
        <v>11</v>
      </c>
      <c r="F14" s="10" t="s">
        <v>230</v>
      </c>
      <c r="G14" s="11"/>
      <c r="H14" s="11"/>
      <c r="I14" s="11"/>
      <c r="J14" s="11"/>
      <c r="K14" s="11"/>
      <c r="L14" s="11"/>
      <c r="M14" s="11"/>
      <c r="N14" s="11"/>
      <c r="O14" s="11"/>
      <c r="P14" s="11"/>
      <c r="Q14" s="11"/>
      <c r="R14" s="11"/>
      <c r="S14" s="7"/>
      <c r="T14" s="58"/>
      <c r="V14" s="32" t="s">
        <v>2</v>
      </c>
    </row>
    <row r="15" spans="2:22">
      <c r="B15" s="59"/>
      <c r="C15" s="7"/>
      <c r="D15" s="7"/>
      <c r="E15" s="10" t="s">
        <v>12</v>
      </c>
      <c r="F15" s="10" t="s">
        <v>231</v>
      </c>
      <c r="G15" s="11"/>
      <c r="H15" s="11"/>
      <c r="I15" s="11"/>
      <c r="J15" s="11"/>
      <c r="K15" s="11"/>
      <c r="L15" s="11"/>
      <c r="M15" s="11"/>
      <c r="N15" s="11"/>
      <c r="O15" s="11"/>
      <c r="P15" s="11"/>
      <c r="Q15" s="11"/>
      <c r="R15" s="11"/>
      <c r="S15" s="7"/>
      <c r="T15" s="58"/>
      <c r="V15" s="34" t="s">
        <v>13</v>
      </c>
    </row>
    <row r="16" spans="2:22">
      <c r="B16" s="59"/>
      <c r="C16" s="7"/>
      <c r="D16" s="7"/>
      <c r="E16" s="7" t="s">
        <v>14</v>
      </c>
      <c r="F16" s="10" t="s">
        <v>232</v>
      </c>
      <c r="G16" s="11"/>
      <c r="H16" s="11"/>
      <c r="I16" s="11"/>
      <c r="J16" s="11"/>
      <c r="K16" s="11"/>
      <c r="L16" s="11"/>
      <c r="M16" s="11"/>
      <c r="N16" s="11"/>
      <c r="O16" s="11"/>
      <c r="P16" s="11"/>
      <c r="Q16" s="11"/>
      <c r="R16" s="11"/>
      <c r="S16" s="7"/>
      <c r="T16" s="58"/>
      <c r="V16" s="34"/>
    </row>
    <row r="17" spans="2:22">
      <c r="B17" s="59"/>
      <c r="C17" s="7"/>
      <c r="D17" s="7"/>
      <c r="E17" s="7" t="s">
        <v>15</v>
      </c>
      <c r="F17" s="7" t="s">
        <v>214</v>
      </c>
      <c r="G17" s="11"/>
      <c r="H17" s="11"/>
      <c r="I17" s="11"/>
      <c r="J17" s="11"/>
      <c r="K17" s="11"/>
      <c r="L17" s="11"/>
      <c r="M17" s="11"/>
      <c r="N17" s="11"/>
      <c r="O17" s="11"/>
      <c r="P17" s="11"/>
      <c r="Q17" s="11"/>
      <c r="R17" s="11"/>
      <c r="S17" s="7"/>
      <c r="T17" s="58"/>
      <c r="V17" s="34"/>
    </row>
    <row r="18" spans="2:22">
      <c r="B18" s="59"/>
      <c r="C18" s="7"/>
      <c r="D18" s="7"/>
      <c r="E18" s="7" t="s">
        <v>16</v>
      </c>
      <c r="F18" s="10" t="s">
        <v>224</v>
      </c>
      <c r="G18" s="13"/>
      <c r="H18" s="13"/>
      <c r="I18" s="13"/>
      <c r="J18" s="13"/>
      <c r="K18" s="13"/>
      <c r="L18" s="13"/>
      <c r="M18" s="13"/>
      <c r="N18" s="11"/>
      <c r="O18" s="10"/>
      <c r="P18" s="45" t="s">
        <v>17</v>
      </c>
      <c r="Q18" s="10"/>
      <c r="R18" s="13"/>
      <c r="S18" s="7"/>
      <c r="T18" s="58"/>
      <c r="V18" s="34" t="s">
        <v>18</v>
      </c>
    </row>
    <row r="19" spans="2:22">
      <c r="B19" s="59"/>
      <c r="C19" s="7"/>
      <c r="D19" s="7"/>
      <c r="E19" s="7"/>
      <c r="F19" s="10"/>
      <c r="G19" s="13"/>
      <c r="H19" s="13"/>
      <c r="I19" s="13"/>
      <c r="J19" s="13"/>
      <c r="K19" s="13"/>
      <c r="L19" s="13"/>
      <c r="M19" s="13"/>
      <c r="N19" s="11"/>
      <c r="O19" s="10"/>
      <c r="P19" s="11"/>
      <c r="Q19" s="10"/>
      <c r="R19" s="13"/>
      <c r="S19" s="7"/>
      <c r="T19" s="58"/>
      <c r="V19" s="34"/>
    </row>
    <row r="20" spans="2:22">
      <c r="B20" s="59"/>
      <c r="C20" s="7"/>
      <c r="D20" s="7"/>
      <c r="E20" s="7" t="s">
        <v>225</v>
      </c>
      <c r="F20" s="10" t="s">
        <v>251</v>
      </c>
      <c r="G20" s="13"/>
      <c r="H20" s="13"/>
      <c r="I20" s="13"/>
      <c r="J20" s="13"/>
      <c r="K20" s="13"/>
      <c r="L20" s="13"/>
      <c r="M20" s="13"/>
      <c r="N20" s="11"/>
      <c r="O20" s="10"/>
      <c r="P20" s="11"/>
      <c r="Q20" s="10"/>
      <c r="R20" s="13"/>
      <c r="S20" s="7"/>
      <c r="T20" s="58"/>
      <c r="V20" s="34"/>
    </row>
    <row r="21" spans="2:22">
      <c r="B21" s="59"/>
      <c r="C21" s="7"/>
      <c r="D21" s="7"/>
      <c r="E21" s="10"/>
      <c r="F21" s="10"/>
      <c r="G21" s="11"/>
      <c r="H21" s="11"/>
      <c r="I21" s="11"/>
      <c r="J21" s="11"/>
      <c r="K21" s="11"/>
      <c r="L21" s="11"/>
      <c r="M21" s="11"/>
      <c r="N21" s="11"/>
      <c r="O21" s="11"/>
      <c r="P21" s="11"/>
      <c r="Q21" s="11"/>
      <c r="R21" s="11"/>
      <c r="S21" s="7"/>
      <c r="T21" s="58"/>
      <c r="V21" s="32" t="s">
        <v>19</v>
      </c>
    </row>
    <row r="22" spans="2:22">
      <c r="B22" s="59"/>
      <c r="C22" s="7"/>
      <c r="D22" s="7"/>
      <c r="E22" s="10"/>
      <c r="F22" s="10"/>
      <c r="G22" s="11"/>
      <c r="H22" s="11"/>
      <c r="I22" s="11"/>
      <c r="J22" s="11"/>
      <c r="K22" s="11"/>
      <c r="L22" s="11"/>
      <c r="M22" s="11"/>
      <c r="N22" s="11"/>
      <c r="O22" s="11"/>
      <c r="P22" s="11"/>
      <c r="Q22" s="11"/>
      <c r="R22" s="11"/>
      <c r="S22" s="7"/>
      <c r="T22" s="58"/>
      <c r="V22" s="32"/>
    </row>
    <row r="23" spans="2:22" ht="18.75">
      <c r="B23" s="59"/>
      <c r="C23" s="7"/>
      <c r="D23" s="7"/>
      <c r="E23" s="9" t="s">
        <v>20</v>
      </c>
      <c r="F23" s="9"/>
      <c r="G23" s="9"/>
      <c r="H23" s="9"/>
      <c r="I23" s="9"/>
      <c r="J23" s="9"/>
      <c r="K23" s="9"/>
      <c r="L23" s="9"/>
      <c r="M23" s="9"/>
      <c r="N23" s="9"/>
      <c r="O23" s="9"/>
      <c r="P23" s="9"/>
      <c r="Q23" s="9"/>
      <c r="R23" s="9"/>
      <c r="S23" s="7"/>
      <c r="T23" s="58"/>
      <c r="V23" s="30" t="s">
        <v>21</v>
      </c>
    </row>
    <row r="24" spans="2:22">
      <c r="B24" s="59"/>
      <c r="C24" s="7"/>
      <c r="D24" s="7"/>
      <c r="E24" s="14" t="s">
        <v>22</v>
      </c>
      <c r="F24" s="7" t="s">
        <v>233</v>
      </c>
      <c r="G24" s="7"/>
      <c r="H24" s="7"/>
      <c r="I24" s="7"/>
      <c r="J24" s="7"/>
      <c r="K24" s="7"/>
      <c r="L24" s="7"/>
      <c r="M24" s="7"/>
      <c r="N24" s="7"/>
      <c r="O24" s="7"/>
      <c r="P24" s="12" t="s">
        <v>370</v>
      </c>
      <c r="Q24" s="7"/>
      <c r="R24" s="7"/>
      <c r="S24" s="7"/>
      <c r="T24" s="58"/>
      <c r="V24" s="30" t="s">
        <v>23</v>
      </c>
    </row>
    <row r="25" spans="2:22">
      <c r="B25" s="59"/>
      <c r="C25" s="7"/>
      <c r="D25" s="7"/>
      <c r="E25" s="14" t="s">
        <v>22</v>
      </c>
      <c r="F25" s="7" t="s">
        <v>392</v>
      </c>
      <c r="G25" s="7"/>
      <c r="H25" s="7"/>
      <c r="I25" s="7"/>
      <c r="J25" s="7"/>
      <c r="K25" s="12"/>
      <c r="L25" s="7"/>
      <c r="M25" s="7"/>
      <c r="N25" s="7"/>
      <c r="O25" s="7"/>
      <c r="P25" s="7"/>
      <c r="Q25" s="7"/>
      <c r="R25" s="7"/>
      <c r="S25" s="7"/>
      <c r="T25" s="58"/>
    </row>
    <row r="26" spans="2:22" ht="32.25" customHeight="1">
      <c r="B26" s="59"/>
      <c r="C26" s="7"/>
      <c r="D26" s="7"/>
      <c r="E26" s="15" t="s">
        <v>22</v>
      </c>
      <c r="F26" s="597" t="s">
        <v>393</v>
      </c>
      <c r="G26" s="597"/>
      <c r="H26" s="597"/>
      <c r="I26" s="597"/>
      <c r="J26" s="597"/>
      <c r="K26" s="597"/>
      <c r="L26" s="597"/>
      <c r="M26" s="597"/>
      <c r="N26" s="597"/>
      <c r="O26" s="597"/>
      <c r="P26" s="597"/>
      <c r="Q26" s="16"/>
      <c r="R26" s="17"/>
      <c r="S26" s="7"/>
      <c r="T26" s="58"/>
    </row>
    <row r="27" spans="2:22">
      <c r="B27" s="59"/>
      <c r="C27" s="7"/>
      <c r="D27" s="7"/>
      <c r="E27" s="18"/>
      <c r="F27" s="7"/>
      <c r="G27" s="18"/>
      <c r="H27" s="7"/>
      <c r="I27" s="18"/>
      <c r="J27" s="7"/>
      <c r="K27" s="18"/>
      <c r="L27" s="7"/>
      <c r="M27" s="18"/>
      <c r="N27" s="7"/>
      <c r="O27" s="18"/>
      <c r="P27" s="7"/>
      <c r="Q27" s="18"/>
      <c r="R27" s="18"/>
      <c r="S27" s="7"/>
      <c r="T27" s="58"/>
    </row>
    <row r="28" spans="2:22" ht="15" customHeight="1">
      <c r="B28" s="59"/>
      <c r="C28" s="7"/>
      <c r="D28" s="7"/>
      <c r="E28" s="18"/>
      <c r="F28" s="12" t="s">
        <v>234</v>
      </c>
      <c r="G28" s="8"/>
      <c r="H28" s="8"/>
      <c r="I28" s="8"/>
      <c r="J28" s="8"/>
      <c r="K28" s="8"/>
      <c r="L28" s="8"/>
      <c r="M28" s="8"/>
      <c r="N28" s="8"/>
      <c r="O28" s="8"/>
      <c r="P28" s="8"/>
      <c r="Q28" s="8"/>
      <c r="R28" s="8"/>
      <c r="S28" s="7"/>
      <c r="T28" s="58"/>
    </row>
    <row r="29" spans="2:22" ht="7.5" customHeight="1" thickBot="1">
      <c r="B29" s="61"/>
      <c r="C29" s="62"/>
      <c r="D29" s="63"/>
      <c r="E29" s="63"/>
      <c r="F29" s="63"/>
      <c r="G29" s="63"/>
      <c r="H29" s="63"/>
      <c r="I29" s="63"/>
      <c r="J29" s="63"/>
      <c r="K29" s="62"/>
      <c r="L29" s="62"/>
      <c r="M29" s="62"/>
      <c r="N29" s="62"/>
      <c r="O29" s="62"/>
      <c r="P29" s="62"/>
      <c r="Q29" s="62"/>
      <c r="R29" s="62"/>
      <c r="S29" s="62"/>
      <c r="T29" s="64"/>
    </row>
    <row r="30" spans="2:22" ht="6" customHeight="1">
      <c r="B30" s="46"/>
      <c r="C30" s="47"/>
      <c r="D30" s="48"/>
      <c r="E30" s="48"/>
      <c r="F30" s="48"/>
      <c r="G30" s="49"/>
      <c r="H30" s="48"/>
      <c r="I30" s="48"/>
      <c r="J30" s="48"/>
      <c r="K30" s="48"/>
      <c r="L30" s="47"/>
      <c r="M30" s="47"/>
      <c r="N30" s="47"/>
      <c r="O30" s="47"/>
      <c r="P30" s="47"/>
      <c r="Q30" s="47"/>
      <c r="R30" s="47"/>
      <c r="S30" s="47"/>
      <c r="T30" s="50"/>
    </row>
    <row r="31" spans="2:22" ht="21">
      <c r="B31" s="51"/>
      <c r="C31" s="19"/>
      <c r="D31" s="20"/>
      <c r="E31" s="21"/>
      <c r="F31" s="21"/>
      <c r="G31" s="21"/>
      <c r="H31" s="21"/>
      <c r="I31" s="21"/>
      <c r="J31" s="22"/>
      <c r="K31" s="22"/>
      <c r="L31" s="19"/>
      <c r="M31" s="19"/>
      <c r="N31" s="19"/>
      <c r="O31" s="19"/>
      <c r="P31" s="19"/>
      <c r="Q31" s="19"/>
      <c r="R31" s="19"/>
      <c r="S31" s="19"/>
      <c r="T31" s="52"/>
    </row>
    <row r="32" spans="2:22" ht="21">
      <c r="B32" s="51"/>
      <c r="C32" s="19"/>
      <c r="D32" s="20"/>
      <c r="E32" s="23" t="s">
        <v>6</v>
      </c>
      <c r="F32" s="23"/>
      <c r="G32" s="23"/>
      <c r="H32" s="23"/>
      <c r="I32" s="23"/>
      <c r="J32" s="22"/>
      <c r="K32" s="22"/>
      <c r="L32" s="19"/>
      <c r="M32" s="608"/>
      <c r="N32" s="608"/>
      <c r="O32" s="608"/>
      <c r="P32" s="608"/>
      <c r="Q32" s="608"/>
      <c r="R32" s="608"/>
      <c r="S32" s="19"/>
      <c r="T32" s="52"/>
      <c r="V32" s="32" t="s">
        <v>2</v>
      </c>
    </row>
    <row r="33" spans="2:22">
      <c r="B33" s="51"/>
      <c r="C33" s="19"/>
      <c r="D33" s="20"/>
      <c r="E33" s="22" t="s">
        <v>390</v>
      </c>
      <c r="F33" s="22"/>
      <c r="G33" s="22"/>
      <c r="H33" s="22"/>
      <c r="I33" s="22"/>
      <c r="J33" s="22"/>
      <c r="K33" s="22"/>
      <c r="L33" s="19"/>
      <c r="M33" s="609"/>
      <c r="N33" s="609"/>
      <c r="O33" s="609"/>
      <c r="P33" s="609"/>
      <c r="Q33" s="609"/>
      <c r="R33" s="609"/>
      <c r="S33" s="19"/>
      <c r="T33" s="52"/>
      <c r="V33" s="30" t="s">
        <v>7</v>
      </c>
    </row>
    <row r="34" spans="2:22">
      <c r="B34" s="51"/>
      <c r="C34" s="19"/>
      <c r="D34" s="19"/>
      <c r="E34" s="599" t="s">
        <v>369</v>
      </c>
      <c r="F34" s="599"/>
      <c r="G34" s="599"/>
      <c r="H34" s="599"/>
      <c r="I34" s="599"/>
      <c r="J34" s="599"/>
      <c r="K34" s="599"/>
      <c r="L34" s="599"/>
      <c r="M34" s="19"/>
      <c r="N34" s="19"/>
      <c r="O34" s="19"/>
      <c r="P34" s="19"/>
      <c r="Q34" s="19"/>
      <c r="R34" s="19"/>
      <c r="S34" s="19"/>
      <c r="T34" s="52"/>
      <c r="V34" s="30" t="s">
        <v>8</v>
      </c>
    </row>
    <row r="35" spans="2:22">
      <c r="B35" s="51"/>
      <c r="C35" s="19"/>
      <c r="D35" s="24"/>
      <c r="E35" s="600" t="s">
        <v>372</v>
      </c>
      <c r="F35" s="600"/>
      <c r="G35" s="600"/>
      <c r="H35" s="600"/>
      <c r="I35" s="600"/>
      <c r="J35" s="22"/>
      <c r="K35" s="22"/>
      <c r="L35" s="19"/>
      <c r="M35" s="19"/>
      <c r="N35" s="19"/>
      <c r="O35" s="19"/>
      <c r="P35" s="19"/>
      <c r="Q35" s="19"/>
      <c r="R35" s="19"/>
      <c r="S35" s="19"/>
      <c r="T35" s="52"/>
    </row>
    <row r="36" spans="2:22">
      <c r="B36" s="51"/>
      <c r="C36" s="19"/>
      <c r="D36" s="24"/>
      <c r="E36" s="22"/>
      <c r="F36" s="22"/>
      <c r="G36" s="22"/>
      <c r="H36" s="22"/>
      <c r="I36" s="22"/>
      <c r="J36" s="22"/>
      <c r="K36" s="22"/>
      <c r="L36" s="19"/>
      <c r="M36" s="19"/>
      <c r="N36" s="19"/>
      <c r="O36" s="19"/>
      <c r="P36" s="19"/>
      <c r="Q36" s="19"/>
      <c r="R36" s="19"/>
      <c r="S36" s="19"/>
      <c r="T36" s="52"/>
    </row>
    <row r="37" spans="2:22" ht="93.75" customHeight="1">
      <c r="B37" s="51"/>
      <c r="C37" s="19"/>
      <c r="D37" s="611" t="s">
        <v>364</v>
      </c>
      <c r="E37" s="611"/>
      <c r="F37" s="611"/>
      <c r="G37" s="611"/>
      <c r="H37" s="611"/>
      <c r="I37" s="611"/>
      <c r="J37" s="611"/>
      <c r="K37" s="611"/>
      <c r="L37" s="611"/>
      <c r="M37" s="611"/>
      <c r="N37" s="611"/>
      <c r="O37" s="611"/>
      <c r="P37" s="611"/>
      <c r="Q37" s="611"/>
      <c r="R37" s="611"/>
      <c r="S37" s="19"/>
      <c r="T37" s="52"/>
    </row>
    <row r="38" spans="2:22" ht="21">
      <c r="B38" s="51"/>
      <c r="C38" s="19"/>
      <c r="D38" s="20"/>
      <c r="E38" s="21"/>
      <c r="F38" s="21"/>
      <c r="G38" s="21"/>
      <c r="H38" s="21"/>
      <c r="I38" s="21"/>
      <c r="J38" s="22"/>
      <c r="K38" s="22"/>
      <c r="L38" s="19"/>
      <c r="M38" s="19"/>
      <c r="N38" s="19"/>
      <c r="O38" s="19"/>
      <c r="P38" s="19"/>
      <c r="Q38" s="19"/>
      <c r="R38" s="19"/>
      <c r="S38" s="19"/>
      <c r="T38" s="52"/>
    </row>
    <row r="39" spans="2:22" ht="21">
      <c r="B39" s="51"/>
      <c r="C39" s="19"/>
      <c r="D39" s="20"/>
      <c r="E39" s="21"/>
      <c r="F39" s="21"/>
      <c r="G39" s="21"/>
      <c r="H39" s="21"/>
      <c r="I39" s="21"/>
      <c r="J39" s="22"/>
      <c r="K39" s="22"/>
      <c r="L39" s="19"/>
      <c r="M39" s="19"/>
      <c r="N39" s="19"/>
      <c r="O39" s="19"/>
      <c r="P39" s="19"/>
      <c r="Q39" s="19"/>
      <c r="R39" s="19"/>
      <c r="S39" s="19"/>
      <c r="T39" s="52"/>
    </row>
    <row r="40" spans="2:22" ht="21">
      <c r="B40" s="51"/>
      <c r="C40" s="19"/>
      <c r="D40" s="20"/>
      <c r="E40" s="21"/>
      <c r="F40" s="21"/>
      <c r="G40" s="21"/>
      <c r="H40" s="21"/>
      <c r="I40" s="21"/>
      <c r="J40" s="22"/>
      <c r="K40" s="22"/>
      <c r="L40" s="19"/>
      <c r="M40" s="19"/>
      <c r="N40" s="19"/>
      <c r="O40" s="19"/>
      <c r="P40" s="19"/>
      <c r="Q40" s="19"/>
      <c r="R40" s="19"/>
      <c r="S40" s="19"/>
      <c r="T40" s="52"/>
    </row>
    <row r="41" spans="2:22" ht="21">
      <c r="B41" s="51"/>
      <c r="C41" s="19"/>
      <c r="D41" s="20"/>
      <c r="E41" s="21"/>
      <c r="F41" s="21"/>
      <c r="G41" s="21"/>
      <c r="H41" s="21"/>
      <c r="I41" s="21"/>
      <c r="J41" s="22"/>
      <c r="K41" s="22"/>
      <c r="L41" s="19"/>
      <c r="M41" s="19"/>
      <c r="N41" s="19"/>
      <c r="O41" s="19"/>
      <c r="P41" s="19"/>
      <c r="Q41" s="19"/>
      <c r="R41" s="19"/>
      <c r="S41" s="19"/>
      <c r="T41" s="52"/>
    </row>
    <row r="42" spans="2:22">
      <c r="B42" s="51"/>
      <c r="C42" s="19"/>
      <c r="D42" s="24"/>
      <c r="E42" s="22"/>
      <c r="F42" s="22"/>
      <c r="G42" s="22"/>
      <c r="H42" s="22"/>
      <c r="I42" s="22"/>
      <c r="J42" s="22"/>
      <c r="K42" s="22"/>
      <c r="L42" s="19"/>
      <c r="M42" s="19"/>
      <c r="N42" s="19"/>
      <c r="O42" s="19"/>
      <c r="P42" s="19"/>
      <c r="Q42" s="19"/>
      <c r="R42" s="19"/>
      <c r="S42" s="19"/>
      <c r="T42" s="52"/>
    </row>
    <row r="43" spans="2:22" ht="15.75" thickBot="1">
      <c r="B43" s="53"/>
      <c r="C43" s="54"/>
      <c r="D43" s="54"/>
      <c r="E43" s="54" t="s">
        <v>391</v>
      </c>
      <c r="F43" s="54"/>
      <c r="G43" s="54"/>
      <c r="H43" s="54"/>
      <c r="I43" s="54"/>
      <c r="J43" s="54"/>
      <c r="K43" s="54"/>
      <c r="L43" s="54"/>
      <c r="M43" s="54"/>
      <c r="N43" s="54"/>
      <c r="O43" s="54"/>
      <c r="P43" s="54"/>
      <c r="Q43" s="598" t="s">
        <v>9</v>
      </c>
      <c r="R43" s="598"/>
      <c r="S43" s="598"/>
      <c r="T43" s="55"/>
    </row>
    <row r="51" spans="1:4">
      <c r="B51" s="36"/>
      <c r="C51" s="36"/>
      <c r="D51" s="37"/>
    </row>
    <row r="52" spans="1:4">
      <c r="B52" s="31"/>
    </row>
    <row r="55" spans="1:4">
      <c r="A55" s="35"/>
      <c r="B55" s="35"/>
      <c r="C55" s="35"/>
      <c r="D55" s="35"/>
    </row>
  </sheetData>
  <protectedRanges>
    <protectedRange sqref="H8 H9:J9 L9:N9" name="Plage1_1"/>
    <protectedRange sqref="B2:T2" name="Plage2"/>
  </protectedRanges>
  <mergeCells count="12">
    <mergeCell ref="B2:T2"/>
    <mergeCell ref="F26:P26"/>
    <mergeCell ref="Q43:S43"/>
    <mergeCell ref="E34:L34"/>
    <mergeCell ref="E35:I35"/>
    <mergeCell ref="H7:N7"/>
    <mergeCell ref="H8:N8"/>
    <mergeCell ref="F6:P6"/>
    <mergeCell ref="M32:R32"/>
    <mergeCell ref="M33:R33"/>
    <mergeCell ref="C5:S5"/>
    <mergeCell ref="D37:R37"/>
  </mergeCells>
  <hyperlinks>
    <hyperlink ref="E34" r:id="rId1" xr:uid="{C43F5789-AB1B-4702-9022-CD42C161022F}"/>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8" r:id="rId5" name="Button 4">
              <controlPr defaultSize="0" print="0" autoFill="0" autoPict="0" macro="[0]!Macro_test_Message_Box_1">
                <anchor moveWithCells="1" sizeWithCells="1">
                  <from>
                    <xdr:col>21</xdr:col>
                    <xdr:colOff>57150</xdr:colOff>
                    <xdr:row>4</xdr:row>
                    <xdr:rowOff>95250</xdr:rowOff>
                  </from>
                  <to>
                    <xdr:col>21</xdr:col>
                    <xdr:colOff>1676400</xdr:colOff>
                    <xdr:row>4</xdr:row>
                    <xdr:rowOff>352425</xdr:rowOff>
                  </to>
                </anchor>
              </controlPr>
            </control>
          </mc:Choice>
        </mc:AlternateContent>
        <mc:AlternateContent xmlns:mc="http://schemas.openxmlformats.org/markup-compatibility/2006">
          <mc:Choice Requires="x14">
            <control shapeId="1029" r:id="rId6" name="Button 5">
              <controlPr defaultSize="0" print="0" autoFill="0" autoPict="0" macro="[0]!Macro_lien02_Menu">
                <anchor moveWithCells="1" sizeWithCells="1">
                  <from>
                    <xdr:col>15</xdr:col>
                    <xdr:colOff>9525</xdr:colOff>
                    <xdr:row>15</xdr:row>
                    <xdr:rowOff>171450</xdr:rowOff>
                  </from>
                  <to>
                    <xdr:col>16</xdr:col>
                    <xdr:colOff>190500</xdr:colOff>
                    <xdr:row>16</xdr:row>
                    <xdr:rowOff>161925</xdr:rowOff>
                  </to>
                </anchor>
              </controlPr>
            </control>
          </mc:Choice>
        </mc:AlternateContent>
        <mc:AlternateContent xmlns:mc="http://schemas.openxmlformats.org/markup-compatibility/2006">
          <mc:Choice Requires="x14">
            <control shapeId="1031" r:id="rId7" name="Check Box 7">
              <controlPr defaultSize="0" autoFill="0" autoLine="0" autoPict="0" macro="[0]!Bulles_1">
                <anchor moveWithCells="1">
                  <from>
                    <xdr:col>14</xdr:col>
                    <xdr:colOff>352425</xdr:colOff>
                    <xdr:row>14</xdr:row>
                    <xdr:rowOff>142875</xdr:rowOff>
                  </from>
                  <to>
                    <xdr:col>17</xdr:col>
                    <xdr:colOff>180975</xdr:colOff>
                    <xdr:row>16</xdr:row>
                    <xdr:rowOff>19050</xdr:rowOff>
                  </to>
                </anchor>
              </controlPr>
            </control>
          </mc:Choice>
        </mc:AlternateContent>
        <mc:AlternateContent xmlns:mc="http://schemas.openxmlformats.org/markup-compatibility/2006">
          <mc:Choice Requires="x14">
            <control shapeId="1032" r:id="rId8" name="Button 8">
              <controlPr defaultSize="0" print="0" autoFill="0" autoPict="0" macro="[0]!save">
                <anchor moveWithCells="1" sizeWithCells="1">
                  <from>
                    <xdr:col>1</xdr:col>
                    <xdr:colOff>57150</xdr:colOff>
                    <xdr:row>2</xdr:row>
                    <xdr:rowOff>95250</xdr:rowOff>
                  </from>
                  <to>
                    <xdr:col>1</xdr:col>
                    <xdr:colOff>847725</xdr:colOff>
                    <xdr:row>3</xdr:row>
                    <xdr:rowOff>123825</xdr:rowOff>
                  </to>
                </anchor>
              </controlPr>
            </control>
          </mc:Choice>
        </mc:AlternateContent>
        <mc:AlternateContent xmlns:mc="http://schemas.openxmlformats.org/markup-compatibility/2006">
          <mc:Choice Requires="x14">
            <control shapeId="1033" r:id="rId9" name="Button 9">
              <controlPr defaultSize="0" print="0" autoFill="0" autoPict="0" macro="[0]!Macro_Commencer1">
                <anchor moveWithCells="1" sizeWithCells="1">
                  <from>
                    <xdr:col>10</xdr:col>
                    <xdr:colOff>57150</xdr:colOff>
                    <xdr:row>18</xdr:row>
                    <xdr:rowOff>104775</xdr:rowOff>
                  </from>
                  <to>
                    <xdr:col>13</xdr:col>
                    <xdr:colOff>361950</xdr:colOff>
                    <xdr:row>20</xdr:row>
                    <xdr:rowOff>104775</xdr:rowOff>
                  </to>
                </anchor>
              </controlPr>
            </control>
          </mc:Choice>
        </mc:AlternateContent>
        <mc:AlternateContent xmlns:mc="http://schemas.openxmlformats.org/markup-compatibility/2006">
          <mc:Choice Requires="x14">
            <control shapeId="1034" r:id="rId10" name="Check Box 10">
              <controlPr defaultSize="0" autoFill="0" autoLine="0" autoPict="0" macro="[0]!Bulles_1_Macro">
                <anchor moveWithCells="1">
                  <from>
                    <xdr:col>1</xdr:col>
                    <xdr:colOff>0</xdr:colOff>
                    <xdr:row>43</xdr:row>
                    <xdr:rowOff>28575</xdr:rowOff>
                  </from>
                  <to>
                    <xdr:col>3</xdr:col>
                    <xdr:colOff>219075</xdr:colOff>
                    <xdr:row>44</xdr:row>
                    <xdr:rowOff>123825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5F00F-9F24-425E-8A1D-EC5019061B11}">
  <sheetPr codeName="Feuil10">
    <tabColor theme="5" tint="0.39997558519241921"/>
  </sheetPr>
  <dimension ref="B1:J6"/>
  <sheetViews>
    <sheetView showRowColHeaders="0" workbookViewId="0">
      <selection activeCell="B2" sqref="B2:J3"/>
    </sheetView>
  </sheetViews>
  <sheetFormatPr baseColWidth="10" defaultColWidth="11.28515625" defaultRowHeight="15"/>
  <cols>
    <col min="1" max="1" width="4.42578125" style="30" customWidth="1"/>
    <col min="2" max="2" width="2.28515625" style="30" customWidth="1"/>
    <col min="3" max="3" width="12.5703125" style="30" customWidth="1"/>
    <col min="4" max="5" width="11.28515625" style="30"/>
    <col min="6" max="6" width="38.28515625" style="30" customWidth="1"/>
    <col min="7" max="9" width="11.28515625" style="30"/>
    <col min="10" max="18" width="3.28515625" style="30" customWidth="1"/>
    <col min="19" max="16384" width="11.28515625" style="30"/>
  </cols>
  <sheetData>
    <row r="1" spans="2:10" ht="15.75" thickBot="1"/>
    <row r="2" spans="2:10">
      <c r="B2" s="651" t="s">
        <v>400</v>
      </c>
      <c r="C2" s="652"/>
      <c r="D2" s="652"/>
      <c r="E2" s="652"/>
      <c r="F2" s="652"/>
      <c r="G2" s="652"/>
      <c r="H2" s="652"/>
      <c r="I2" s="652"/>
      <c r="J2" s="653"/>
    </row>
    <row r="3" spans="2:10" ht="15.75" thickBot="1">
      <c r="B3" s="654"/>
      <c r="C3" s="655"/>
      <c r="D3" s="655"/>
      <c r="E3" s="655"/>
      <c r="F3" s="655"/>
      <c r="G3" s="655"/>
      <c r="H3" s="655"/>
      <c r="I3" s="655"/>
      <c r="J3" s="656"/>
    </row>
    <row r="4" spans="2:10" ht="8.25" customHeight="1"/>
    <row r="6" spans="2:10" ht="8.25" customHeight="1"/>
  </sheetData>
  <mergeCells count="1">
    <mergeCell ref="B2:J3"/>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52578" r:id="rId3" name="Button 2">
              <controlPr defaultSize="0" print="0" autoFill="0" autoPict="0" macro="[0]!Macro_lien02_Menu">
                <anchor moveWithCells="1" sizeWithCells="1">
                  <from>
                    <xdr:col>1</xdr:col>
                    <xdr:colOff>47625</xdr:colOff>
                    <xdr:row>3</xdr:row>
                    <xdr:rowOff>95250</xdr:rowOff>
                  </from>
                  <to>
                    <xdr:col>3</xdr:col>
                    <xdr:colOff>57150</xdr:colOff>
                    <xdr:row>5</xdr:row>
                    <xdr:rowOff>19050</xdr:rowOff>
                  </to>
                </anchor>
              </controlPr>
            </control>
          </mc:Choice>
        </mc:AlternateContent>
        <mc:AlternateContent xmlns:mc="http://schemas.openxmlformats.org/markup-compatibility/2006">
          <mc:Choice Requires="x14">
            <control shapeId="152579" r:id="rId4" name="Check Box 3">
              <controlPr defaultSize="0" autoFill="0" autoLine="0" autoPict="0" macro="[0]!Bulles_10_source_5">
                <anchor moveWithCells="1">
                  <from>
                    <xdr:col>3</xdr:col>
                    <xdr:colOff>228600</xdr:colOff>
                    <xdr:row>3</xdr:row>
                    <xdr:rowOff>95250</xdr:rowOff>
                  </from>
                  <to>
                    <xdr:col>4</xdr:col>
                    <xdr:colOff>628650</xdr:colOff>
                    <xdr:row>5</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03194-DF23-4394-B29D-56637B2D66EC}">
  <sheetPr codeName="Feuil11">
    <tabColor theme="6" tint="0.39997558519241921"/>
  </sheetPr>
  <dimension ref="B1:N29"/>
  <sheetViews>
    <sheetView showRowColHeaders="0" zoomScaleNormal="100" workbookViewId="0">
      <selection activeCell="N24" sqref="N24"/>
    </sheetView>
  </sheetViews>
  <sheetFormatPr baseColWidth="10" defaultColWidth="11.28515625" defaultRowHeight="15"/>
  <cols>
    <col min="1" max="1" width="4.28515625" style="30" customWidth="1"/>
    <col min="2" max="2" width="17.5703125" style="30" customWidth="1"/>
    <col min="3" max="3" width="36.85546875" style="30" customWidth="1"/>
    <col min="4" max="4" width="50.42578125" style="30" customWidth="1"/>
    <col min="5" max="5" width="19.28515625" style="30" customWidth="1"/>
    <col min="6" max="6" width="6.5703125" style="30" customWidth="1"/>
    <col min="7" max="7" width="11.28515625" style="30" customWidth="1"/>
    <col min="8" max="8" width="3.28515625" style="30" customWidth="1"/>
    <col min="9" max="9" width="15.42578125" style="30" customWidth="1"/>
    <col min="10" max="11" width="13.28515625" style="30" customWidth="1"/>
    <col min="12" max="14" width="15.42578125" style="30" customWidth="1"/>
    <col min="15" max="16384" width="11.28515625" style="30"/>
  </cols>
  <sheetData>
    <row r="1" spans="2:14" ht="15.75" thickBot="1"/>
    <row r="2" spans="2:14" ht="15" customHeight="1">
      <c r="B2" s="674" t="s">
        <v>401</v>
      </c>
      <c r="C2" s="675"/>
      <c r="D2" s="675"/>
      <c r="E2" s="675"/>
      <c r="F2" s="675"/>
      <c r="G2" s="675"/>
      <c r="H2" s="675"/>
      <c r="I2" s="675"/>
      <c r="J2" s="675"/>
      <c r="K2" s="675"/>
      <c r="L2" s="675"/>
      <c r="M2" s="675"/>
      <c r="N2" s="676"/>
    </row>
    <row r="3" spans="2:14" ht="15.75" customHeight="1" thickBot="1">
      <c r="B3" s="677"/>
      <c r="C3" s="678"/>
      <c r="D3" s="678"/>
      <c r="E3" s="678"/>
      <c r="F3" s="678"/>
      <c r="G3" s="678"/>
      <c r="H3" s="678"/>
      <c r="I3" s="678"/>
      <c r="J3" s="678"/>
      <c r="K3" s="678"/>
      <c r="L3" s="678"/>
      <c r="M3" s="678"/>
      <c r="N3" s="679"/>
    </row>
    <row r="4" spans="2:14" ht="6.75" customHeight="1" thickBot="1"/>
    <row r="5" spans="2:14" ht="15.75" thickBot="1">
      <c r="E5" s="192" t="s">
        <v>62</v>
      </c>
      <c r="F5" s="177">
        <v>0</v>
      </c>
      <c r="G5" s="193"/>
    </row>
    <row r="6" spans="2:14" ht="9" customHeight="1" thickBot="1"/>
    <row r="7" spans="2:14" ht="21.75" thickBot="1">
      <c r="B7" s="659" t="s">
        <v>359</v>
      </c>
      <c r="C7" s="660"/>
      <c r="D7" s="660"/>
      <c r="E7" s="660"/>
      <c r="F7" s="660"/>
      <c r="G7" s="661"/>
      <c r="H7" s="478"/>
      <c r="I7" s="659" t="s">
        <v>63</v>
      </c>
      <c r="J7" s="660"/>
      <c r="K7" s="660"/>
      <c r="L7" s="660"/>
      <c r="M7" s="660"/>
      <c r="N7" s="661"/>
    </row>
    <row r="8" spans="2:14" ht="15" customHeight="1">
      <c r="B8" s="672" t="s">
        <v>236</v>
      </c>
      <c r="C8" s="673"/>
      <c r="D8" s="673"/>
      <c r="E8" s="682" t="s">
        <v>237</v>
      </c>
      <c r="F8" s="683"/>
      <c r="G8" s="680" t="s">
        <v>123</v>
      </c>
      <c r="I8" s="662" t="s">
        <v>67</v>
      </c>
      <c r="J8" s="663"/>
      <c r="K8" s="664"/>
      <c r="L8" s="665" t="s">
        <v>68</v>
      </c>
      <c r="M8" s="663"/>
      <c r="N8" s="668" t="s">
        <v>69</v>
      </c>
    </row>
    <row r="9" spans="2:14" ht="30">
      <c r="B9" s="178" t="s">
        <v>112</v>
      </c>
      <c r="C9" s="179" t="s">
        <v>113</v>
      </c>
      <c r="D9" s="194" t="s">
        <v>114</v>
      </c>
      <c r="E9" s="684"/>
      <c r="F9" s="685"/>
      <c r="G9" s="681"/>
      <c r="I9" s="187" t="s">
        <v>70</v>
      </c>
      <c r="J9" s="188" t="s">
        <v>71</v>
      </c>
      <c r="K9" s="188" t="s">
        <v>376</v>
      </c>
      <c r="L9" s="666"/>
      <c r="M9" s="667"/>
      <c r="N9" s="669"/>
    </row>
    <row r="10" spans="2:14" ht="18.75" thickBot="1">
      <c r="B10" s="203" t="s">
        <v>73</v>
      </c>
      <c r="C10" s="181"/>
      <c r="D10" s="181" t="s">
        <v>235</v>
      </c>
      <c r="E10" s="670" t="s">
        <v>57</v>
      </c>
      <c r="F10" s="671"/>
      <c r="G10" s="184" t="s">
        <v>73</v>
      </c>
      <c r="I10" s="180" t="s">
        <v>74</v>
      </c>
      <c r="J10" s="181" t="s">
        <v>74</v>
      </c>
      <c r="K10" s="181" t="s">
        <v>74</v>
      </c>
      <c r="L10" s="181" t="s">
        <v>74</v>
      </c>
      <c r="M10" s="200" t="s">
        <v>75</v>
      </c>
      <c r="N10" s="183" t="s">
        <v>57</v>
      </c>
    </row>
    <row r="11" spans="2:14">
      <c r="B11" s="480" t="s">
        <v>472</v>
      </c>
      <c r="C11" s="479" t="s">
        <v>473</v>
      </c>
      <c r="D11" s="170" t="s">
        <v>115</v>
      </c>
      <c r="E11" s="657">
        <f>SUMIFS($E$24:$E$28,$C$24:$C$28,C11)</f>
        <v>1500000</v>
      </c>
      <c r="F11" s="658"/>
      <c r="G11" s="199"/>
      <c r="I11" s="189">
        <f>IF($D11=0, ,VLOOKUP($D11,FÉ!$B$8:$K$24,7,FALSE)*$E11*PRP!$J$8)</f>
        <v>1950000</v>
      </c>
      <c r="J11" s="190">
        <f>IF($D11=0, ,VLOOKUP($D11,FÉ!$B$8:$K$24,8,FALSE)*$E11*PRP!$J$9)</f>
        <v>0</v>
      </c>
      <c r="K11" s="190">
        <f>IF($D11=0, ,VLOOKUP($D11,FÉ!$B$8:$K$24,9,FALSE)*$E11*PRP!$J$10)</f>
        <v>0</v>
      </c>
      <c r="L11" s="190">
        <f>SUM(I11:K11)</f>
        <v>1950000</v>
      </c>
      <c r="M11" s="198">
        <f>L11/(10^6)</f>
        <v>1.95</v>
      </c>
      <c r="N11" s="191">
        <f>E11</f>
        <v>1500000</v>
      </c>
    </row>
    <row r="12" spans="2:14">
      <c r="B12" s="480"/>
      <c r="C12" s="479"/>
      <c r="D12" s="170"/>
      <c r="E12" s="657">
        <f>SUMIFS($E$24:$E$28,$C$24:$C$28,C12)</f>
        <v>0</v>
      </c>
      <c r="F12" s="658"/>
      <c r="G12" s="199"/>
      <c r="I12" s="189">
        <f>IF($D12=0, ,VLOOKUP($D12,FÉ!$B$8:$K$24,7,FALSE)*$E12*PRP!$J$8)</f>
        <v>0</v>
      </c>
      <c r="J12" s="190">
        <f>IF($D12=0, ,VLOOKUP($D12,FÉ!$B$8:$K$24,8,FALSE)*$E12*PRP!$J$9)</f>
        <v>0</v>
      </c>
      <c r="K12" s="190">
        <f>IF($D12=0, ,VLOOKUP($D12,FÉ!$B$8:$K$24,9,FALSE)*$E12*PRP!$J$10)</f>
        <v>0</v>
      </c>
      <c r="L12" s="190">
        <f>SUM(I12:K12)</f>
        <v>0</v>
      </c>
      <c r="M12" s="198">
        <f>L12/(10^6)</f>
        <v>0</v>
      </c>
      <c r="N12" s="191">
        <f>E12</f>
        <v>0</v>
      </c>
    </row>
    <row r="13" spans="2:14">
      <c r="B13" s="480"/>
      <c r="C13" s="166"/>
      <c r="D13" s="170"/>
      <c r="E13" s="657">
        <f>SUMIFS($E$24:$E$28,$C$24:$C$28,C13)</f>
        <v>0</v>
      </c>
      <c r="F13" s="658"/>
      <c r="G13" s="199"/>
      <c r="I13" s="189">
        <f>IF($D13=0, ,VLOOKUP($D13,FÉ!$B$8:$K$24,7,FALSE)*$E13*PRP!$J$8)</f>
        <v>0</v>
      </c>
      <c r="J13" s="190">
        <f>IF($D13=0, ,VLOOKUP($D13,FÉ!$B$8:$K$24,8,FALSE)*$E13*PRP!$J$9)</f>
        <v>0</v>
      </c>
      <c r="K13" s="190">
        <f>IF($D13=0, ,VLOOKUP($D13,FÉ!$B$8:$K$24,9,FALSE)*$E13*PRP!$J$10)</f>
        <v>0</v>
      </c>
      <c r="L13" s="190">
        <f>SUM(I13:K13)</f>
        <v>0</v>
      </c>
      <c r="M13" s="198">
        <f>L13/(10^6)</f>
        <v>0</v>
      </c>
      <c r="N13" s="191">
        <f>E13</f>
        <v>0</v>
      </c>
    </row>
    <row r="14" spans="2:14" ht="15.75" thickBot="1">
      <c r="B14" s="480"/>
      <c r="C14" s="166"/>
      <c r="D14" s="170"/>
      <c r="E14" s="657">
        <f>SUMIFS($E$24:$E$28,$C$24:$C$28,C14)</f>
        <v>0</v>
      </c>
      <c r="F14" s="658"/>
      <c r="G14" s="199"/>
      <c r="I14" s="189">
        <f>IF($D14=0, ,VLOOKUP($D14,FÉ!$B$8:$K$24,7,FALSE)*$E14*PRP!$J$8)</f>
        <v>0</v>
      </c>
      <c r="J14" s="190">
        <f>IF($D14=0, ,VLOOKUP($D14,FÉ!$B$8:$K$24,8,FALSE)*$E14*PRP!$J$9)</f>
        <v>0</v>
      </c>
      <c r="K14" s="190">
        <f>IF($D14=0, ,VLOOKUP($D14,FÉ!$B$8:$K$24,9,FALSE)*$E14*PRP!$J$10)</f>
        <v>0</v>
      </c>
      <c r="L14" s="190">
        <f>SUM(I14:K14)</f>
        <v>0</v>
      </c>
      <c r="M14" s="198">
        <f>L14/(10^6)</f>
        <v>0</v>
      </c>
      <c r="N14" s="191">
        <f>E14</f>
        <v>0</v>
      </c>
    </row>
    <row r="15" spans="2:14" ht="15.75" hidden="1" thickBot="1">
      <c r="B15" s="459"/>
      <c r="C15" s="458" t="s">
        <v>354</v>
      </c>
      <c r="D15" s="458"/>
      <c r="E15" s="688"/>
      <c r="F15" s="688"/>
      <c r="G15" s="463"/>
      <c r="I15" s="189"/>
      <c r="J15" s="190"/>
      <c r="K15" s="190"/>
      <c r="L15" s="190"/>
      <c r="M15" s="198"/>
      <c r="N15" s="191"/>
    </row>
    <row r="16" spans="2:14" ht="15.75" thickBot="1">
      <c r="B16" s="464" t="s">
        <v>76</v>
      </c>
      <c r="C16" s="452"/>
      <c r="D16" s="465" t="s">
        <v>353</v>
      </c>
      <c r="E16" s="686">
        <f>SUM(E11:F15)</f>
        <v>1500000</v>
      </c>
      <c r="F16" s="687"/>
      <c r="G16" s="172"/>
      <c r="I16" s="173">
        <f>SUM(I11:I15)</f>
        <v>1950000</v>
      </c>
      <c r="J16" s="174">
        <f>SUM(J11:J15)</f>
        <v>0</v>
      </c>
      <c r="K16" s="174">
        <f>SUM(K11:K15)</f>
        <v>0</v>
      </c>
      <c r="L16" s="175"/>
      <c r="M16" s="481">
        <f>SUM(M11:M15)</f>
        <v>1.95</v>
      </c>
      <c r="N16" s="176">
        <f>SUM(N11:N15)</f>
        <v>1500000</v>
      </c>
    </row>
    <row r="17" spans="2:7" ht="7.5" customHeight="1" thickBot="1"/>
    <row r="18" spans="2:7" ht="15.75" thickBot="1">
      <c r="E18" s="192" t="s">
        <v>62</v>
      </c>
      <c r="F18" s="177">
        <v>0</v>
      </c>
      <c r="G18" s="193"/>
    </row>
    <row r="19" spans="2:7" ht="7.5" customHeight="1" thickBot="1"/>
    <row r="20" spans="2:7" ht="21.75" thickBot="1">
      <c r="B20" s="659" t="s">
        <v>360</v>
      </c>
      <c r="C20" s="660"/>
      <c r="D20" s="660"/>
      <c r="E20" s="660"/>
      <c r="F20" s="660"/>
      <c r="G20" s="661"/>
    </row>
    <row r="21" spans="2:7" ht="15" customHeight="1">
      <c r="B21" s="672" t="s">
        <v>236</v>
      </c>
      <c r="C21" s="673"/>
      <c r="D21" s="693" t="s">
        <v>65</v>
      </c>
      <c r="E21" s="682" t="s">
        <v>267</v>
      </c>
      <c r="F21" s="683"/>
      <c r="G21" s="680" t="s">
        <v>123</v>
      </c>
    </row>
    <row r="22" spans="2:7">
      <c r="B22" s="470"/>
      <c r="C22" s="179" t="s">
        <v>113</v>
      </c>
      <c r="D22" s="694"/>
      <c r="E22" s="684"/>
      <c r="F22" s="685"/>
      <c r="G22" s="681"/>
    </row>
    <row r="23" spans="2:7" ht="15.75" thickBot="1">
      <c r="B23" s="471"/>
      <c r="C23" s="181" t="s">
        <v>235</v>
      </c>
      <c r="D23" s="182" t="s">
        <v>73</v>
      </c>
      <c r="E23" s="670" t="s">
        <v>57</v>
      </c>
      <c r="F23" s="671"/>
      <c r="G23" s="184" t="s">
        <v>73</v>
      </c>
    </row>
    <row r="24" spans="2:7">
      <c r="B24" s="468"/>
      <c r="C24" s="171" t="s">
        <v>473</v>
      </c>
      <c r="D24" s="592">
        <v>45270</v>
      </c>
      <c r="E24" s="695">
        <v>1500000</v>
      </c>
      <c r="F24" s="696"/>
      <c r="G24" s="199"/>
    </row>
    <row r="25" spans="2:7">
      <c r="B25" s="469"/>
      <c r="C25" s="171"/>
      <c r="D25" s="479"/>
      <c r="E25" s="691"/>
      <c r="F25" s="692"/>
      <c r="G25" s="199"/>
    </row>
    <row r="26" spans="2:7">
      <c r="B26" s="469"/>
      <c r="C26" s="171"/>
      <c r="D26" s="166"/>
      <c r="E26" s="689"/>
      <c r="F26" s="690"/>
      <c r="G26" s="199"/>
    </row>
    <row r="27" spans="2:7" ht="15.75" thickBot="1">
      <c r="B27" s="469"/>
      <c r="C27" s="171"/>
      <c r="D27" s="166"/>
      <c r="E27" s="689"/>
      <c r="F27" s="690"/>
      <c r="G27" s="199"/>
    </row>
    <row r="28" spans="2:7" ht="15.75" hidden="1" thickBot="1">
      <c r="B28" s="460"/>
      <c r="C28" s="458"/>
      <c r="D28" s="458"/>
      <c r="E28" s="688"/>
      <c r="F28" s="688"/>
      <c r="G28" s="463"/>
    </row>
    <row r="29" spans="2:7" ht="15.75" thickBot="1">
      <c r="B29" s="464" t="s">
        <v>120</v>
      </c>
      <c r="C29" s="452"/>
      <c r="D29" s="465" t="s">
        <v>353</v>
      </c>
      <c r="E29" s="686">
        <f>SUM(E24:F28)</f>
        <v>1500000</v>
      </c>
      <c r="F29" s="687"/>
      <c r="G29" s="172"/>
    </row>
  </sheetData>
  <protectedRanges>
    <protectedRange sqref="F5 G11:G14 F18 C24:G27 B11:D14" name="Plage1"/>
  </protectedRanges>
  <mergeCells count="28">
    <mergeCell ref="E13:F13"/>
    <mergeCell ref="E16:F16"/>
    <mergeCell ref="B21:C21"/>
    <mergeCell ref="D21:D22"/>
    <mergeCell ref="E24:F24"/>
    <mergeCell ref="E15:F15"/>
    <mergeCell ref="E14:F14"/>
    <mergeCell ref="E29:F29"/>
    <mergeCell ref="B20:G20"/>
    <mergeCell ref="E21:F22"/>
    <mergeCell ref="G21:G22"/>
    <mergeCell ref="E23:F23"/>
    <mergeCell ref="E28:F28"/>
    <mergeCell ref="E26:F26"/>
    <mergeCell ref="E27:F27"/>
    <mergeCell ref="E25:F25"/>
    <mergeCell ref="B8:D8"/>
    <mergeCell ref="B7:G7"/>
    <mergeCell ref="B2:N3"/>
    <mergeCell ref="G8:G9"/>
    <mergeCell ref="E8:F9"/>
    <mergeCell ref="E12:F12"/>
    <mergeCell ref="I7:N7"/>
    <mergeCell ref="I8:K8"/>
    <mergeCell ref="L8:M9"/>
    <mergeCell ref="N8:N9"/>
    <mergeCell ref="E10:F10"/>
    <mergeCell ref="E11:F11"/>
  </mergeCells>
  <phoneticPr fontId="11" type="noConversion"/>
  <dataValidations count="1">
    <dataValidation type="list" allowBlank="1" showInputMessage="1" showErrorMessage="1" sqref="C24:C27" xr:uid="{D771526C-EF55-4EDC-A080-49A0C6304AA2}">
      <formula1>$C$11:$C$15</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6497" r:id="rId3" name="Button 1">
              <controlPr defaultSize="0" print="0" autoFill="0" autoPict="0" macro="[0]!Macro_lien02_Menu">
                <anchor moveWithCells="1" sizeWithCells="1">
                  <from>
                    <xdr:col>1</xdr:col>
                    <xdr:colOff>0</xdr:colOff>
                    <xdr:row>4</xdr:row>
                    <xdr:rowOff>0</xdr:rowOff>
                  </from>
                  <to>
                    <xdr:col>1</xdr:col>
                    <xdr:colOff>828675</xdr:colOff>
                    <xdr:row>5</xdr:row>
                    <xdr:rowOff>28575</xdr:rowOff>
                  </to>
                </anchor>
              </controlPr>
            </control>
          </mc:Choice>
        </mc:AlternateContent>
        <mc:AlternateContent xmlns:mc="http://schemas.openxmlformats.org/markup-compatibility/2006">
          <mc:Choice Requires="x14">
            <control shapeId="106500" r:id="rId4" name="Check Box 4">
              <controlPr defaultSize="0" autoFill="0" autoLine="0" autoPict="0" macro="[0]!Bulles_11_source_6">
                <anchor moveWithCells="1">
                  <from>
                    <xdr:col>1</xdr:col>
                    <xdr:colOff>981075</xdr:colOff>
                    <xdr:row>4</xdr:row>
                    <xdr:rowOff>0</xdr:rowOff>
                  </from>
                  <to>
                    <xdr:col>2</xdr:col>
                    <xdr:colOff>962025</xdr:colOff>
                    <xdr:row>5</xdr:row>
                    <xdr:rowOff>0</xdr:rowOff>
                  </to>
                </anchor>
              </controlPr>
            </control>
          </mc:Choice>
        </mc:AlternateContent>
        <mc:AlternateContent xmlns:mc="http://schemas.openxmlformats.org/markup-compatibility/2006">
          <mc:Choice Requires="x14">
            <control shapeId="106505" r:id="rId5" name="Button 9">
              <controlPr defaultSize="0" print="0" autoFill="0" autoPict="0" macro="[0]!Macro_Ajout_Lignes_Source_6_tableau_1">
                <anchor moveWithCells="1" sizeWithCells="1">
                  <from>
                    <xdr:col>6</xdr:col>
                    <xdr:colOff>95250</xdr:colOff>
                    <xdr:row>4</xdr:row>
                    <xdr:rowOff>19050</xdr:rowOff>
                  </from>
                  <to>
                    <xdr:col>6</xdr:col>
                    <xdr:colOff>733425</xdr:colOff>
                    <xdr:row>4</xdr:row>
                    <xdr:rowOff>171450</xdr:rowOff>
                  </to>
                </anchor>
              </controlPr>
            </control>
          </mc:Choice>
        </mc:AlternateContent>
        <mc:AlternateContent xmlns:mc="http://schemas.openxmlformats.org/markup-compatibility/2006">
          <mc:Choice Requires="x14">
            <control shapeId="106507" r:id="rId6" name="Button 11">
              <controlPr defaultSize="0" print="0" autoFill="0" autoPict="0" macro="[0]!Macro_Ajout_Lignes_Source_6_tableau_2">
                <anchor moveWithCells="1" sizeWithCells="1">
                  <from>
                    <xdr:col>6</xdr:col>
                    <xdr:colOff>95250</xdr:colOff>
                    <xdr:row>17</xdr:row>
                    <xdr:rowOff>19050</xdr:rowOff>
                  </from>
                  <to>
                    <xdr:col>6</xdr:col>
                    <xdr:colOff>733425</xdr:colOff>
                    <xdr:row>17</xdr:row>
                    <xdr:rowOff>171450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 operator="containsText" id="{CFA4D6E9-D063-4429-BDAE-0828E06C2A97}">
            <xm:f>NOT(ISERROR(SEARCH($C$15,C24)))</xm:f>
            <xm:f>$C$15</xm:f>
            <x14:dxf>
              <fill>
                <patternFill>
                  <bgColor theme="8" tint="0.39994506668294322"/>
                </patternFill>
              </fill>
            </x14:dxf>
          </x14:cfRule>
          <xm:sqref>C24:C28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6A256DDC-E105-4881-9DA1-0CB84C8ED9F3}">
          <x14:formula1>
            <xm:f>FÉ!$B$8:$B$26</xm:f>
          </x14:formula1>
          <xm:sqref>D28 D11:D15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6A285-58E0-470A-A6E3-42BEB1442D3A}">
  <sheetPr codeName="Feuil12">
    <tabColor theme="6" tint="0.39997558519241921"/>
  </sheetPr>
  <dimension ref="B1:J6"/>
  <sheetViews>
    <sheetView showRowColHeaders="0" workbookViewId="0">
      <selection activeCell="B2" sqref="B2:J3"/>
    </sheetView>
  </sheetViews>
  <sheetFormatPr baseColWidth="10" defaultColWidth="11.28515625" defaultRowHeight="15"/>
  <cols>
    <col min="1" max="1" width="2.7109375" style="30" customWidth="1"/>
    <col min="2" max="2" width="2.85546875" style="30" customWidth="1"/>
    <col min="3" max="5" width="16.28515625" style="30" customWidth="1"/>
    <col min="6" max="6" width="14.7109375" style="30" customWidth="1"/>
    <col min="7" max="7" width="29.28515625" style="30" customWidth="1"/>
    <col min="8" max="9" width="11.28515625" style="30"/>
    <col min="10" max="20" width="2.5703125" style="30" customWidth="1"/>
    <col min="21" max="16384" width="11.28515625" style="30"/>
  </cols>
  <sheetData>
    <row r="1" spans="2:10" ht="15.75" thickBot="1"/>
    <row r="2" spans="2:10">
      <c r="B2" s="674" t="s">
        <v>402</v>
      </c>
      <c r="C2" s="675"/>
      <c r="D2" s="675"/>
      <c r="E2" s="675"/>
      <c r="F2" s="675"/>
      <c r="G2" s="675"/>
      <c r="H2" s="675"/>
      <c r="I2" s="675"/>
      <c r="J2" s="676"/>
    </row>
    <row r="3" spans="2:10" ht="15.75" thickBot="1">
      <c r="B3" s="677"/>
      <c r="C3" s="678"/>
      <c r="D3" s="678"/>
      <c r="E3" s="678"/>
      <c r="F3" s="678"/>
      <c r="G3" s="678"/>
      <c r="H3" s="678"/>
      <c r="I3" s="678"/>
      <c r="J3" s="679"/>
    </row>
    <row r="4" spans="2:10" ht="5.25" customHeight="1"/>
    <row r="6" spans="2:10" ht="6.75" customHeight="1"/>
  </sheetData>
  <mergeCells count="1">
    <mergeCell ref="B2:J3"/>
  </mergeCells>
  <pageMargins left="0.7" right="0.7" top="0.75" bottom="0.75" header="0.3" footer="0.3"/>
  <pageSetup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64865" r:id="rId4" name="Button 1">
              <controlPr defaultSize="0" print="0" autoFill="0" autoPict="0" macro="[0]!Macro_lien02_Menu">
                <anchor moveWithCells="1" sizeWithCells="1">
                  <from>
                    <xdr:col>1</xdr:col>
                    <xdr:colOff>19050</xdr:colOff>
                    <xdr:row>4</xdr:row>
                    <xdr:rowOff>0</xdr:rowOff>
                  </from>
                  <to>
                    <xdr:col>2</xdr:col>
                    <xdr:colOff>828675</xdr:colOff>
                    <xdr:row>5</xdr:row>
                    <xdr:rowOff>28575</xdr:rowOff>
                  </to>
                </anchor>
              </controlPr>
            </control>
          </mc:Choice>
        </mc:AlternateContent>
        <mc:AlternateContent xmlns:mc="http://schemas.openxmlformats.org/markup-compatibility/2006">
          <mc:Choice Requires="x14">
            <control shapeId="164866" r:id="rId5" name="Check Box 2">
              <controlPr defaultSize="0" autoFill="0" autoLine="0" autoPict="0" macro="[0]!Bulles_12_source_7">
                <anchor moveWithCells="1">
                  <from>
                    <xdr:col>2</xdr:col>
                    <xdr:colOff>981075</xdr:colOff>
                    <xdr:row>4</xdr:row>
                    <xdr:rowOff>0</xdr:rowOff>
                  </from>
                  <to>
                    <xdr:col>3</xdr:col>
                    <xdr:colOff>1047750</xdr:colOff>
                    <xdr:row>5</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05404-46DA-4176-936B-C38B48FAB6C5}">
  <sheetPr codeName="Feuil13">
    <tabColor theme="7" tint="0.39997558519241921"/>
  </sheetPr>
  <dimension ref="A1:L19"/>
  <sheetViews>
    <sheetView showRowColHeaders="0" zoomScaleNormal="100" workbookViewId="0">
      <selection activeCell="C24" sqref="C24"/>
    </sheetView>
  </sheetViews>
  <sheetFormatPr baseColWidth="10" defaultColWidth="11.28515625" defaultRowHeight="15"/>
  <cols>
    <col min="1" max="1" width="3.140625" style="30" customWidth="1"/>
    <col min="2" max="2" width="11.28515625" style="30" customWidth="1"/>
    <col min="3" max="3" width="61.28515625" style="30" customWidth="1"/>
    <col min="4" max="7" width="19.7109375" style="30" customWidth="1"/>
    <col min="8" max="10" width="9.5703125" style="30" customWidth="1"/>
    <col min="11" max="11" width="12.5703125" style="30" customWidth="1"/>
    <col min="12" max="12" width="10.42578125" style="30" customWidth="1"/>
    <col min="13" max="13" width="2.85546875" style="30" customWidth="1"/>
    <col min="14" max="14" width="13.140625" style="30" bestFit="1" customWidth="1"/>
    <col min="15" max="15" width="18" style="30" bestFit="1" customWidth="1"/>
    <col min="16" max="16" width="11.7109375" style="30" bestFit="1" customWidth="1"/>
    <col min="17" max="17" width="8.42578125" style="30" bestFit="1" customWidth="1"/>
    <col min="18" max="16384" width="11.28515625" style="30"/>
  </cols>
  <sheetData>
    <row r="1" spans="2:12" ht="15.75" thickBot="1"/>
    <row r="2" spans="2:12" ht="15.75" customHeight="1">
      <c r="B2" s="697" t="s">
        <v>403</v>
      </c>
      <c r="C2" s="697"/>
      <c r="D2" s="697"/>
      <c r="E2" s="697"/>
      <c r="F2" s="697"/>
      <c r="G2" s="697"/>
      <c r="H2" s="697"/>
      <c r="I2" s="697"/>
      <c r="J2" s="697"/>
      <c r="K2" s="697"/>
      <c r="L2" s="697"/>
    </row>
    <row r="3" spans="2:12" ht="15.75" customHeight="1" thickBot="1">
      <c r="B3" s="698"/>
      <c r="C3" s="698"/>
      <c r="D3" s="698"/>
      <c r="E3" s="698"/>
      <c r="F3" s="698"/>
      <c r="G3" s="698"/>
      <c r="H3" s="698"/>
      <c r="I3" s="698"/>
      <c r="J3" s="698"/>
      <c r="K3" s="698"/>
      <c r="L3" s="698"/>
    </row>
    <row r="4" spans="2:12" ht="8.25" customHeight="1"/>
    <row r="6" spans="2:12" ht="8.25" customHeight="1" thickBot="1"/>
    <row r="7" spans="2:12" ht="42.75" customHeight="1" thickBot="1">
      <c r="B7" s="707" t="s">
        <v>368</v>
      </c>
      <c r="C7" s="708"/>
      <c r="D7" s="708"/>
      <c r="E7" s="709"/>
      <c r="F7" s="704" t="s">
        <v>63</v>
      </c>
      <c r="G7" s="705"/>
      <c r="H7" s="705"/>
      <c r="I7" s="705"/>
      <c r="J7" s="705"/>
      <c r="K7" s="705"/>
      <c r="L7" s="706"/>
    </row>
    <row r="8" spans="2:12" ht="7.5" customHeight="1" thickBot="1"/>
    <row r="9" spans="2:12" ht="15" customHeight="1">
      <c r="B9" s="701" t="s">
        <v>395</v>
      </c>
      <c r="C9" s="693" t="s">
        <v>116</v>
      </c>
      <c r="D9" s="693" t="s">
        <v>117</v>
      </c>
      <c r="E9" s="715" t="s">
        <v>367</v>
      </c>
      <c r="F9" s="483"/>
      <c r="G9" s="484"/>
      <c r="H9" s="710" t="s">
        <v>238</v>
      </c>
      <c r="I9" s="711"/>
      <c r="J9" s="712"/>
      <c r="K9" s="665" t="s">
        <v>68</v>
      </c>
      <c r="L9" s="713"/>
    </row>
    <row r="10" spans="2:12" ht="18">
      <c r="B10" s="702"/>
      <c r="C10" s="699"/>
      <c r="D10" s="699"/>
      <c r="E10" s="716"/>
      <c r="F10" s="507"/>
      <c r="G10" s="508"/>
      <c r="H10" s="209" t="s">
        <v>70</v>
      </c>
      <c r="I10" s="209" t="s">
        <v>71</v>
      </c>
      <c r="J10" s="209" t="s">
        <v>72</v>
      </c>
      <c r="K10" s="666"/>
      <c r="L10" s="714"/>
    </row>
    <row r="11" spans="2:12" ht="17.25" thickBot="1">
      <c r="B11" s="703"/>
      <c r="C11" s="700"/>
      <c r="D11" s="700"/>
      <c r="E11" s="181" t="s">
        <v>57</v>
      </c>
      <c r="F11" s="202"/>
      <c r="G11" s="201"/>
      <c r="H11" s="181" t="s">
        <v>74</v>
      </c>
      <c r="I11" s="181" t="s">
        <v>74</v>
      </c>
      <c r="J11" s="181" t="s">
        <v>74</v>
      </c>
      <c r="K11" s="181" t="s">
        <v>74</v>
      </c>
      <c r="L11" s="183" t="s">
        <v>118</v>
      </c>
    </row>
    <row r="12" spans="2:12">
      <c r="B12" s="212" t="s">
        <v>404</v>
      </c>
      <c r="C12" s="210" t="str">
        <f>'6- Électricité'!C11</f>
        <v>1 rue principale Saint-Clinclin</v>
      </c>
      <c r="D12" s="210" t="str">
        <f>'6- Électricité'!D11</f>
        <v>Québec</v>
      </c>
      <c r="E12" s="210">
        <f>'6- Électricité'!E11</f>
        <v>1500000</v>
      </c>
      <c r="F12" s="509"/>
      <c r="G12" s="510"/>
      <c r="H12" s="190">
        <f>IF($D12=0,,VLOOKUP($D12,FÉ!$B$29:$K$47,7,FALSE) * $E12)</f>
        <v>600000</v>
      </c>
      <c r="I12" s="190">
        <f>IF($D12=0,,VLOOKUP($D12,FÉ!$B$29:$K$47,8,FALSE) * $E12)</f>
        <v>0</v>
      </c>
      <c r="J12" s="190">
        <f>IF($D12=0,,VLOOKUP($D12,FÉ!$B$29:$K$47,9,FALSE) * $E12)</f>
        <v>0</v>
      </c>
      <c r="K12" s="211">
        <f>SUM(H12:J12)</f>
        <v>600000</v>
      </c>
      <c r="L12" s="213">
        <f>K12/(10^6)</f>
        <v>0.6</v>
      </c>
    </row>
    <row r="13" spans="2:12">
      <c r="B13" s="212"/>
      <c r="C13" s="210">
        <f>'6- Électricité'!C12</f>
        <v>0</v>
      </c>
      <c r="D13" s="210">
        <f>'6- Électricité'!D12</f>
        <v>0</v>
      </c>
      <c r="E13" s="210">
        <f>'6- Électricité'!E12</f>
        <v>0</v>
      </c>
      <c r="F13" s="511"/>
      <c r="G13" s="512"/>
      <c r="H13" s="190">
        <f>IF($D13=0,,VLOOKUP($D13,FÉ!$B$29:$K$47,7,FALSE) * $E13)</f>
        <v>0</v>
      </c>
      <c r="I13" s="190">
        <f>IF($D13=0,,VLOOKUP($D13,FÉ!$B$29:$K$47,8,FALSE) * $E13)</f>
        <v>0</v>
      </c>
      <c r="J13" s="190">
        <f>IF($D13=0,,VLOOKUP($D13,FÉ!$B$29:$K$47,9,FALSE) * $E13)</f>
        <v>0</v>
      </c>
      <c r="K13" s="211">
        <f>SUM(H13:J13)</f>
        <v>0</v>
      </c>
      <c r="L13" s="213">
        <f>K13/(10^6)</f>
        <v>0</v>
      </c>
    </row>
    <row r="14" spans="2:12">
      <c r="B14" s="212"/>
      <c r="C14" s="210">
        <f>'6- Électricité'!C13</f>
        <v>0</v>
      </c>
      <c r="D14" s="210">
        <f>'6- Électricité'!D13</f>
        <v>0</v>
      </c>
      <c r="E14" s="210">
        <f>'6- Électricité'!E13</f>
        <v>0</v>
      </c>
      <c r="F14" s="511"/>
      <c r="G14" s="512"/>
      <c r="H14" s="190">
        <f>IF($D14=0,,VLOOKUP($D14,FÉ!$B$29:$K$47,7,FALSE) * $E14)</f>
        <v>0</v>
      </c>
      <c r="I14" s="190">
        <f>IF($D14=0,,VLOOKUP($D14,FÉ!$B$29:$K$47,8,FALSE) * $E14)</f>
        <v>0</v>
      </c>
      <c r="J14" s="190">
        <f>IF($D14=0,,VLOOKUP($D14,FÉ!$B$29:$K$47,9,FALSE) * $E14)</f>
        <v>0</v>
      </c>
      <c r="K14" s="211">
        <f>SUM(H14:J14)</f>
        <v>0</v>
      </c>
      <c r="L14" s="213">
        <f>K14/(10^6)</f>
        <v>0</v>
      </c>
    </row>
    <row r="15" spans="2:12" ht="15.75" thickBot="1">
      <c r="B15" s="212"/>
      <c r="C15" s="210">
        <f>'6- Électricité'!C14</f>
        <v>0</v>
      </c>
      <c r="D15" s="210">
        <f>'6- Électricité'!D14</f>
        <v>0</v>
      </c>
      <c r="E15" s="210">
        <f>'6- Électricité'!E14</f>
        <v>0</v>
      </c>
      <c r="F15" s="486"/>
      <c r="G15" s="486"/>
      <c r="H15" s="190">
        <f>IF($D15=0,,VLOOKUP($D15,FÉ!$B$29:$K$47,7,FALSE) * $E15)</f>
        <v>0</v>
      </c>
      <c r="I15" s="190">
        <f>IF($D15=0,,VLOOKUP($D15,FÉ!$B$29:$K$47,8,FALSE) * $E15)</f>
        <v>0</v>
      </c>
      <c r="J15" s="190">
        <f>IF($D15=0,,VLOOKUP($D15,FÉ!$B$29:$K$47,9,FALSE) * $E15)</f>
        <v>0</v>
      </c>
      <c r="K15" s="211">
        <f>SUM(H15:J15)</f>
        <v>0</v>
      </c>
      <c r="L15" s="213">
        <f>K15/(10^6)</f>
        <v>0</v>
      </c>
    </row>
    <row r="16" spans="2:12" ht="15.75" hidden="1" thickBot="1">
      <c r="B16" s="477">
        <v>6</v>
      </c>
      <c r="C16" s="473"/>
      <c r="D16" s="473"/>
      <c r="E16" s="473"/>
      <c r="F16" s="473"/>
      <c r="G16" s="473"/>
      <c r="H16" s="474"/>
      <c r="I16" s="474"/>
      <c r="J16" s="474"/>
      <c r="K16" s="475"/>
      <c r="L16" s="476"/>
    </row>
    <row r="17" spans="1:12" ht="15.75" thickBot="1">
      <c r="A17" s="33"/>
      <c r="B17" s="340"/>
      <c r="C17" s="208"/>
      <c r="D17" s="208"/>
      <c r="E17" s="208"/>
      <c r="F17" s="208"/>
      <c r="G17" s="208"/>
      <c r="H17" s="208"/>
      <c r="I17" s="208"/>
      <c r="J17" s="208"/>
      <c r="K17" s="207" t="s">
        <v>77</v>
      </c>
      <c r="L17" s="472">
        <f>SUM(L12:L16)</f>
        <v>0.6</v>
      </c>
    </row>
    <row r="18" spans="1:12" ht="15.75" thickBot="1"/>
    <row r="19" spans="1:12" ht="15.75" thickBot="1">
      <c r="B19" s="204"/>
      <c r="C19" s="205"/>
      <c r="D19" s="205"/>
      <c r="E19" s="205"/>
      <c r="F19" s="205"/>
      <c r="G19" s="205"/>
      <c r="H19" s="205"/>
      <c r="I19" s="205"/>
      <c r="J19" s="206"/>
      <c r="K19" s="207" t="s">
        <v>77</v>
      </c>
      <c r="L19" s="487">
        <f>L17</f>
        <v>0.6</v>
      </c>
    </row>
  </sheetData>
  <mergeCells count="9">
    <mergeCell ref="B2:L3"/>
    <mergeCell ref="C9:C11"/>
    <mergeCell ref="D9:D11"/>
    <mergeCell ref="B9:B11"/>
    <mergeCell ref="F7:L7"/>
    <mergeCell ref="B7:E7"/>
    <mergeCell ref="H9:J9"/>
    <mergeCell ref="K9:L10"/>
    <mergeCell ref="E9:E10"/>
  </mergeCells>
  <phoneticPr fontId="11" type="noConversion"/>
  <pageMargins left="0.7" right="0.7" top="0.75" bottom="0.75" header="0.3" footer="0.3"/>
  <pageSetup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8545" r:id="rId4" name="Button 1">
              <controlPr defaultSize="0" print="0" autoFill="0" autoPict="0" macro="[0]!Macro_lien02_Menu">
                <anchor moveWithCells="1" sizeWithCells="1">
                  <from>
                    <xdr:col>1</xdr:col>
                    <xdr:colOff>0</xdr:colOff>
                    <xdr:row>3</xdr:row>
                    <xdr:rowOff>95250</xdr:rowOff>
                  </from>
                  <to>
                    <xdr:col>2</xdr:col>
                    <xdr:colOff>57150</xdr:colOff>
                    <xdr:row>5</xdr:row>
                    <xdr:rowOff>19050</xdr:rowOff>
                  </to>
                </anchor>
              </controlPr>
            </control>
          </mc:Choice>
        </mc:AlternateContent>
        <mc:AlternateContent xmlns:mc="http://schemas.openxmlformats.org/markup-compatibility/2006">
          <mc:Choice Requires="x14">
            <control shapeId="108546" r:id="rId5" name="Check Box 2">
              <controlPr defaultSize="0" autoFill="0" autoLine="0" autoPict="0" macro="[0]!Bulles_13_source_8">
                <anchor moveWithCells="1">
                  <from>
                    <xdr:col>2</xdr:col>
                    <xdr:colOff>200025</xdr:colOff>
                    <xdr:row>4</xdr:row>
                    <xdr:rowOff>0</xdr:rowOff>
                  </from>
                  <to>
                    <xdr:col>2</xdr:col>
                    <xdr:colOff>1352550</xdr:colOff>
                    <xdr:row>5</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9A7D4-02CF-4BA0-8D70-7B143BBF8D04}">
  <sheetPr codeName="Feuil14">
    <tabColor theme="7" tint="0.39997558519241921"/>
  </sheetPr>
  <dimension ref="B1:V6"/>
  <sheetViews>
    <sheetView showRowColHeaders="0" zoomScaleNormal="100" workbookViewId="0">
      <selection activeCell="B21" sqref="B21"/>
    </sheetView>
  </sheetViews>
  <sheetFormatPr baseColWidth="10" defaultColWidth="11.28515625" defaultRowHeight="15"/>
  <cols>
    <col min="1" max="1" width="3.140625" style="30" customWidth="1"/>
    <col min="2" max="2" width="48.140625" style="30" customWidth="1"/>
    <col min="3" max="3" width="31.7109375" style="30" customWidth="1"/>
    <col min="4" max="4" width="20.5703125" style="30" customWidth="1"/>
    <col min="5" max="5" width="2.42578125" style="30" customWidth="1"/>
    <col min="6" max="6" width="24" style="30" customWidth="1"/>
    <col min="7" max="10" width="1.28515625" style="30" customWidth="1"/>
    <col min="11" max="11" width="12" style="30" customWidth="1"/>
    <col min="12" max="12" width="3.140625" style="30" customWidth="1"/>
    <col min="13" max="13" width="11.28515625" style="30"/>
    <col min="14" max="14" width="14.42578125" style="30" bestFit="1" customWidth="1"/>
    <col min="15" max="15" width="11.7109375" style="30" bestFit="1" customWidth="1"/>
    <col min="16" max="19" width="12.5703125" style="30" customWidth="1"/>
    <col min="20" max="20" width="10.5703125" style="30" customWidth="1"/>
    <col min="21" max="21" width="11.28515625" style="30"/>
    <col min="22" max="22" width="12.85546875" style="30" customWidth="1"/>
    <col min="23" max="16384" width="11.28515625" style="30"/>
  </cols>
  <sheetData>
    <row r="1" spans="2:22" ht="15.75" thickBot="1"/>
    <row r="2" spans="2:22" ht="15" customHeight="1">
      <c r="B2" s="717" t="s">
        <v>405</v>
      </c>
      <c r="C2" s="697"/>
      <c r="D2" s="697"/>
      <c r="E2" s="697"/>
      <c r="F2" s="697"/>
      <c r="G2" s="697"/>
      <c r="H2" s="697"/>
      <c r="I2" s="697"/>
      <c r="J2" s="697"/>
      <c r="K2" s="697"/>
      <c r="L2" s="697"/>
      <c r="M2" s="697"/>
      <c r="N2" s="697"/>
      <c r="O2" s="697"/>
      <c r="P2" s="697"/>
      <c r="Q2" s="697"/>
      <c r="R2" s="697"/>
      <c r="S2" s="697"/>
      <c r="T2" s="697"/>
      <c r="U2" s="697"/>
      <c r="V2" s="718"/>
    </row>
    <row r="3" spans="2:22" ht="15.75" customHeight="1" thickBot="1">
      <c r="B3" s="719"/>
      <c r="C3" s="698"/>
      <c r="D3" s="698"/>
      <c r="E3" s="698"/>
      <c r="F3" s="698"/>
      <c r="G3" s="698"/>
      <c r="H3" s="698"/>
      <c r="I3" s="698"/>
      <c r="J3" s="698"/>
      <c r="K3" s="698"/>
      <c r="L3" s="698"/>
      <c r="M3" s="698"/>
      <c r="N3" s="698"/>
      <c r="O3" s="698"/>
      <c r="P3" s="698"/>
      <c r="Q3" s="698"/>
      <c r="R3" s="698"/>
      <c r="S3" s="698"/>
      <c r="T3" s="698"/>
      <c r="U3" s="698"/>
      <c r="V3" s="720"/>
    </row>
    <row r="4" spans="2:22" ht="5.25" customHeight="1"/>
    <row r="6" spans="2:22" ht="6.75" customHeight="1"/>
  </sheetData>
  <mergeCells count="1">
    <mergeCell ref="B2:V3"/>
  </mergeCells>
  <pageMargins left="0.7" right="0.7" top="0.75" bottom="0.75" header="0.3" footer="0.3"/>
  <pageSetup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65889" r:id="rId4" name="Button 1">
              <controlPr defaultSize="0" print="0" autoFill="0" autoPict="0" macro="[0]!Macro_lien02_Menu">
                <anchor moveWithCells="1" sizeWithCells="1">
                  <from>
                    <xdr:col>1</xdr:col>
                    <xdr:colOff>0</xdr:colOff>
                    <xdr:row>4</xdr:row>
                    <xdr:rowOff>0</xdr:rowOff>
                  </from>
                  <to>
                    <xdr:col>1</xdr:col>
                    <xdr:colOff>828675</xdr:colOff>
                    <xdr:row>5</xdr:row>
                    <xdr:rowOff>28575</xdr:rowOff>
                  </to>
                </anchor>
              </controlPr>
            </control>
          </mc:Choice>
        </mc:AlternateContent>
        <mc:AlternateContent xmlns:mc="http://schemas.openxmlformats.org/markup-compatibility/2006">
          <mc:Choice Requires="x14">
            <control shapeId="165890" r:id="rId5" name="Check Box 2">
              <controlPr defaultSize="0" autoFill="0" autoLine="0" autoPict="0" macro="[0]!Bulles_14_source_9">
                <anchor moveWithCells="1">
                  <from>
                    <xdr:col>1</xdr:col>
                    <xdr:colOff>981075</xdr:colOff>
                    <xdr:row>4</xdr:row>
                    <xdr:rowOff>0</xdr:rowOff>
                  </from>
                  <to>
                    <xdr:col>1</xdr:col>
                    <xdr:colOff>2133600</xdr:colOff>
                    <xdr:row>5</xdr:row>
                    <xdr:rowOff>9525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43E49-232C-44AC-BF55-42D80EA00703}">
  <sheetPr codeName="Feuil16">
    <tabColor theme="7" tint="0.39997558519241921"/>
  </sheetPr>
  <dimension ref="B1:Q6"/>
  <sheetViews>
    <sheetView showRowColHeaders="0" workbookViewId="0">
      <selection activeCell="B17" sqref="B17"/>
    </sheetView>
  </sheetViews>
  <sheetFormatPr baseColWidth="10" defaultColWidth="11.28515625" defaultRowHeight="15"/>
  <cols>
    <col min="1" max="1" width="3" style="30" customWidth="1"/>
    <col min="2" max="2" width="53.7109375" style="30" bestFit="1" customWidth="1"/>
    <col min="3" max="3" width="22.7109375" style="30" bestFit="1" customWidth="1"/>
    <col min="4" max="4" width="23.7109375" style="30" customWidth="1"/>
    <col min="5" max="5" width="34.28515625" style="30" customWidth="1"/>
    <col min="6" max="6" width="33.140625" style="30" customWidth="1"/>
    <col min="7" max="9" width="11.28515625" style="30"/>
    <col min="10" max="10" width="2.28515625" style="30" customWidth="1"/>
    <col min="11" max="11" width="11.28515625" style="30"/>
    <col min="12" max="12" width="3.7109375" style="30" customWidth="1"/>
    <col min="13" max="16384" width="11.28515625" style="30"/>
  </cols>
  <sheetData>
    <row r="1" spans="2:17" ht="15.75" thickBot="1"/>
    <row r="2" spans="2:17" ht="15" customHeight="1">
      <c r="B2" s="717" t="s">
        <v>406</v>
      </c>
      <c r="C2" s="697"/>
      <c r="D2" s="697"/>
      <c r="E2" s="697"/>
      <c r="F2" s="697"/>
      <c r="G2" s="697"/>
      <c r="H2" s="697"/>
      <c r="I2" s="697"/>
      <c r="J2" s="697"/>
      <c r="K2" s="697"/>
      <c r="L2" s="697"/>
      <c r="M2" s="697"/>
      <c r="N2" s="697"/>
      <c r="O2" s="697"/>
      <c r="P2" s="697"/>
      <c r="Q2" s="718"/>
    </row>
    <row r="3" spans="2:17" ht="15.75" customHeight="1" thickBot="1">
      <c r="B3" s="719"/>
      <c r="C3" s="698"/>
      <c r="D3" s="698"/>
      <c r="E3" s="698"/>
      <c r="F3" s="698"/>
      <c r="G3" s="698"/>
      <c r="H3" s="698"/>
      <c r="I3" s="698"/>
      <c r="J3" s="698"/>
      <c r="K3" s="698"/>
      <c r="L3" s="698"/>
      <c r="M3" s="698"/>
      <c r="N3" s="698"/>
      <c r="O3" s="698"/>
      <c r="P3" s="698"/>
      <c r="Q3" s="720"/>
    </row>
    <row r="4" spans="2:17" ht="5.25" customHeight="1"/>
    <row r="6" spans="2:17" ht="6.75" customHeight="1"/>
  </sheetData>
  <mergeCells count="1">
    <mergeCell ref="B2:Q3"/>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66913" r:id="rId3" name="Button 1">
              <controlPr defaultSize="0" print="0" autoFill="0" autoPict="0" macro="[0]!Macro_lien02_Menu">
                <anchor moveWithCells="1" sizeWithCells="1">
                  <from>
                    <xdr:col>1</xdr:col>
                    <xdr:colOff>19050</xdr:colOff>
                    <xdr:row>4</xdr:row>
                    <xdr:rowOff>0</xdr:rowOff>
                  </from>
                  <to>
                    <xdr:col>1</xdr:col>
                    <xdr:colOff>1038225</xdr:colOff>
                    <xdr:row>5</xdr:row>
                    <xdr:rowOff>28575</xdr:rowOff>
                  </to>
                </anchor>
              </controlPr>
            </control>
          </mc:Choice>
        </mc:AlternateContent>
        <mc:AlternateContent xmlns:mc="http://schemas.openxmlformats.org/markup-compatibility/2006">
          <mc:Choice Requires="x14">
            <control shapeId="166914" r:id="rId4" name="Check Box 2">
              <controlPr defaultSize="0" autoFill="0" autoLine="0" autoPict="0" macro="[0]!Bulles_15_source_10">
                <anchor moveWithCells="1">
                  <from>
                    <xdr:col>1</xdr:col>
                    <xdr:colOff>1143000</xdr:colOff>
                    <xdr:row>4</xdr:row>
                    <xdr:rowOff>19050</xdr:rowOff>
                  </from>
                  <to>
                    <xdr:col>1</xdr:col>
                    <xdr:colOff>2295525</xdr:colOff>
                    <xdr:row>5</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4BACD-C633-4C69-8805-12BE958A674B}">
  <sheetPr codeName="Feuil15">
    <tabColor theme="7" tint="0.39997558519241921"/>
  </sheetPr>
  <dimension ref="B1:Q6"/>
  <sheetViews>
    <sheetView showRowColHeaders="0" zoomScaleNormal="100" workbookViewId="0">
      <selection activeCell="C23" sqref="C23"/>
    </sheetView>
  </sheetViews>
  <sheetFormatPr baseColWidth="10" defaultColWidth="11.28515625" defaultRowHeight="15"/>
  <cols>
    <col min="1" max="1" width="3.140625" style="30" customWidth="1"/>
    <col min="2" max="2" width="37.85546875" style="30" customWidth="1"/>
    <col min="3" max="3" width="52.42578125" style="30" bestFit="1" customWidth="1"/>
    <col min="4" max="4" width="14.140625" style="30" customWidth="1"/>
    <col min="5" max="10" width="0.85546875" style="30" customWidth="1"/>
    <col min="11" max="16384" width="11.28515625" style="30"/>
  </cols>
  <sheetData>
    <row r="1" spans="2:17" ht="15.75" thickBot="1"/>
    <row r="2" spans="2:17" ht="15" customHeight="1">
      <c r="B2" s="717" t="s">
        <v>407</v>
      </c>
      <c r="C2" s="697"/>
      <c r="D2" s="697"/>
      <c r="E2" s="697"/>
      <c r="F2" s="697"/>
      <c r="G2" s="697"/>
      <c r="H2" s="697"/>
      <c r="I2" s="697"/>
      <c r="J2" s="697"/>
      <c r="K2" s="697"/>
      <c r="L2" s="697"/>
      <c r="M2" s="697"/>
      <c r="N2" s="697"/>
      <c r="O2" s="697"/>
      <c r="P2" s="697"/>
      <c r="Q2" s="697"/>
    </row>
    <row r="3" spans="2:17" ht="15.75" customHeight="1" thickBot="1">
      <c r="B3" s="719"/>
      <c r="C3" s="698"/>
      <c r="D3" s="698"/>
      <c r="E3" s="698"/>
      <c r="F3" s="698"/>
      <c r="G3" s="698"/>
      <c r="H3" s="698"/>
      <c r="I3" s="698"/>
      <c r="J3" s="698"/>
      <c r="K3" s="698"/>
      <c r="L3" s="698"/>
      <c r="M3" s="698"/>
      <c r="N3" s="698"/>
      <c r="O3" s="698"/>
      <c r="P3" s="698"/>
      <c r="Q3" s="698"/>
    </row>
    <row r="4" spans="2:17" ht="5.25" customHeight="1"/>
    <row r="6" spans="2:17" ht="6.75" customHeight="1"/>
  </sheetData>
  <mergeCells count="1">
    <mergeCell ref="B2:Q3"/>
  </mergeCells>
  <pageMargins left="0.7" right="0.7" top="0.75" bottom="0.75" header="0.3" footer="0.3"/>
  <pageSetup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67937" r:id="rId4" name="Button 1">
              <controlPr defaultSize="0" print="0" autoFill="0" autoPict="0" macro="[0]!Macro_lien02_Menu">
                <anchor moveWithCells="1" sizeWithCells="1">
                  <from>
                    <xdr:col>1</xdr:col>
                    <xdr:colOff>0</xdr:colOff>
                    <xdr:row>4</xdr:row>
                    <xdr:rowOff>0</xdr:rowOff>
                  </from>
                  <to>
                    <xdr:col>1</xdr:col>
                    <xdr:colOff>828675</xdr:colOff>
                    <xdr:row>5</xdr:row>
                    <xdr:rowOff>28575</xdr:rowOff>
                  </to>
                </anchor>
              </controlPr>
            </control>
          </mc:Choice>
        </mc:AlternateContent>
        <mc:AlternateContent xmlns:mc="http://schemas.openxmlformats.org/markup-compatibility/2006">
          <mc:Choice Requires="x14">
            <control shapeId="167938" r:id="rId5" name="Check Box 2">
              <controlPr defaultSize="0" autoFill="0" autoLine="0" autoPict="0" macro="[0]!Bulles_16_source_11">
                <anchor moveWithCells="1">
                  <from>
                    <xdr:col>1</xdr:col>
                    <xdr:colOff>981075</xdr:colOff>
                    <xdr:row>4</xdr:row>
                    <xdr:rowOff>0</xdr:rowOff>
                  </from>
                  <to>
                    <xdr:col>1</xdr:col>
                    <xdr:colOff>2133600</xdr:colOff>
                    <xdr:row>5</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A40C3-3B94-41BD-AAC3-D81C3F63497B}">
  <sheetPr codeName="Feuil17">
    <tabColor theme="8" tint="0.39997558519241921"/>
  </sheetPr>
  <dimension ref="B1:AE6"/>
  <sheetViews>
    <sheetView showRowColHeaders="0" zoomScaleNormal="100" workbookViewId="0">
      <selection activeCell="J8" sqref="J8"/>
    </sheetView>
  </sheetViews>
  <sheetFormatPr baseColWidth="10" defaultColWidth="11.28515625" defaultRowHeight="15"/>
  <cols>
    <col min="1" max="1" width="3.7109375" style="30" customWidth="1"/>
    <col min="2" max="2" width="40" style="30" customWidth="1"/>
    <col min="3" max="4" width="9.42578125" style="30" customWidth="1"/>
    <col min="5" max="5" width="3.28515625" style="30" bestFit="1" customWidth="1"/>
    <col min="6" max="6" width="14.28515625" style="30" customWidth="1"/>
    <col min="7" max="10" width="11.85546875" style="30" customWidth="1"/>
    <col min="11" max="11" width="11.28515625" style="30" bestFit="1" customWidth="1"/>
    <col min="12" max="12" width="2.28515625" style="30" hidden="1" customWidth="1"/>
    <col min="13" max="13" width="25.28515625" style="30" hidden="1" customWidth="1"/>
    <col min="14" max="14" width="2.140625" style="30" customWidth="1"/>
    <col min="15" max="15" width="12.42578125" style="30" bestFit="1" customWidth="1"/>
    <col min="16" max="17" width="11.28515625" style="30"/>
    <col min="18" max="18" width="12.42578125" style="30" bestFit="1" customWidth="1"/>
    <col min="19" max="19" width="11.28515625" style="30"/>
    <col min="20" max="20" width="10.42578125" style="30" bestFit="1" customWidth="1"/>
    <col min="21" max="21" width="11.28515625" style="30"/>
    <col min="22" max="22" width="12.42578125" style="30" customWidth="1"/>
    <col min="23" max="23" width="10.42578125" style="30" bestFit="1" customWidth="1"/>
    <col min="24" max="24" width="11.28515625" style="30"/>
    <col min="25" max="25" width="12.42578125" style="30" customWidth="1"/>
    <col min="26" max="26" width="10.42578125" style="30" bestFit="1" customWidth="1"/>
    <col min="27" max="27" width="11.28515625" style="30"/>
    <col min="28" max="28" width="12.42578125" style="30" customWidth="1"/>
    <col min="29" max="29" width="10.42578125" style="30" bestFit="1" customWidth="1"/>
    <col min="30" max="30" width="11.28515625" style="30"/>
    <col min="31" max="31" width="12.42578125" style="30" customWidth="1"/>
    <col min="32" max="16384" width="11.28515625" style="30"/>
  </cols>
  <sheetData>
    <row r="1" spans="2:31" ht="15.75" thickBot="1"/>
    <row r="2" spans="2:31" ht="15" customHeight="1">
      <c r="B2" s="721" t="s">
        <v>409</v>
      </c>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3"/>
    </row>
    <row r="3" spans="2:31" ht="15.75" customHeight="1" thickBot="1">
      <c r="B3" s="724"/>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6"/>
    </row>
    <row r="4" spans="2:31" ht="5.25" customHeight="1"/>
    <row r="6" spans="2:31" ht="6.75" customHeight="1"/>
  </sheetData>
  <mergeCells count="1">
    <mergeCell ref="B2:AE3"/>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68961" r:id="rId3" name="Button 1">
              <controlPr defaultSize="0" print="0" autoFill="0" autoPict="0" macro="[0]!Macro_lien02_Menu">
                <anchor moveWithCells="1" sizeWithCells="1">
                  <from>
                    <xdr:col>1</xdr:col>
                    <xdr:colOff>0</xdr:colOff>
                    <xdr:row>4</xdr:row>
                    <xdr:rowOff>0</xdr:rowOff>
                  </from>
                  <to>
                    <xdr:col>1</xdr:col>
                    <xdr:colOff>828675</xdr:colOff>
                    <xdr:row>5</xdr:row>
                    <xdr:rowOff>28575</xdr:rowOff>
                  </to>
                </anchor>
              </controlPr>
            </control>
          </mc:Choice>
        </mc:AlternateContent>
        <mc:AlternateContent xmlns:mc="http://schemas.openxmlformats.org/markup-compatibility/2006">
          <mc:Choice Requires="x14">
            <control shapeId="168962" r:id="rId4" name="Check Box 2">
              <controlPr defaultSize="0" autoFill="0" autoLine="0" autoPict="0" macro="[0]!Bulles_17_source_12">
                <anchor moveWithCells="1">
                  <from>
                    <xdr:col>1</xdr:col>
                    <xdr:colOff>981075</xdr:colOff>
                    <xdr:row>4</xdr:row>
                    <xdr:rowOff>0</xdr:rowOff>
                  </from>
                  <to>
                    <xdr:col>1</xdr:col>
                    <xdr:colOff>2143125</xdr:colOff>
                    <xdr:row>5</xdr:row>
                    <xdr:rowOff>9525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3FA46-B96D-456F-87C5-ECD972F5F946}">
  <sheetPr codeName="Feuil18">
    <tabColor theme="8" tint="0.39997558519241921"/>
  </sheetPr>
  <dimension ref="B1:T12"/>
  <sheetViews>
    <sheetView showRowColHeaders="0" zoomScaleNormal="100" workbookViewId="0">
      <selection activeCell="F12" sqref="F12"/>
    </sheetView>
  </sheetViews>
  <sheetFormatPr baseColWidth="10" defaultColWidth="11.28515625" defaultRowHeight="15"/>
  <cols>
    <col min="1" max="1" width="3.42578125" style="30" customWidth="1"/>
    <col min="2" max="2" width="11.140625" style="30" customWidth="1"/>
    <col min="3" max="4" width="17.42578125" style="30" customWidth="1"/>
    <col min="5" max="5" width="26.7109375" style="30" bestFit="1" customWidth="1"/>
    <col min="6" max="6" width="14.28515625" style="30" customWidth="1"/>
    <col min="7" max="7" width="17.140625" style="30" customWidth="1"/>
    <col min="8" max="8" width="3.85546875" style="30" customWidth="1"/>
    <col min="9" max="9" width="16.85546875" style="30" bestFit="1" customWidth="1"/>
    <col min="10" max="10" width="11.28515625" style="30" bestFit="1" customWidth="1"/>
    <col min="11" max="11" width="11.28515625" style="30" customWidth="1"/>
    <col min="12" max="12" width="1.7109375" style="30" customWidth="1"/>
    <col min="13" max="13" width="12.28515625" style="30" customWidth="1"/>
    <col min="14" max="14" width="12.5703125" style="30" customWidth="1"/>
    <col min="15" max="16" width="11.28515625" style="30" customWidth="1"/>
    <col min="17" max="17" width="11.140625" style="30" customWidth="1"/>
    <col min="18" max="18" width="11.42578125" style="30" customWidth="1"/>
    <col min="19" max="19" width="12.85546875" style="30" customWidth="1"/>
    <col min="20" max="20" width="13.140625" style="30" customWidth="1"/>
    <col min="21" max="22" width="11.28515625" style="30"/>
    <col min="23" max="23" width="11.28515625" style="30" customWidth="1"/>
    <col min="24" max="16384" width="11.28515625" style="30"/>
  </cols>
  <sheetData>
    <row r="1" spans="2:20" ht="15.75" thickBot="1"/>
    <row r="2" spans="2:20" ht="15" customHeight="1">
      <c r="B2" s="721" t="s">
        <v>411</v>
      </c>
      <c r="C2" s="722"/>
      <c r="D2" s="722"/>
      <c r="E2" s="722"/>
      <c r="F2" s="722"/>
      <c r="G2" s="722"/>
      <c r="H2" s="722"/>
      <c r="I2" s="722"/>
      <c r="J2" s="722"/>
      <c r="K2" s="722"/>
      <c r="L2" s="722"/>
      <c r="M2" s="722"/>
      <c r="N2" s="722"/>
      <c r="O2" s="722"/>
      <c r="P2" s="722"/>
      <c r="Q2" s="722"/>
      <c r="R2" s="722"/>
      <c r="S2" s="722"/>
      <c r="T2" s="723"/>
    </row>
    <row r="3" spans="2:20" ht="15.75" customHeight="1" thickBot="1">
      <c r="B3" s="724"/>
      <c r="C3" s="725"/>
      <c r="D3" s="725"/>
      <c r="E3" s="725"/>
      <c r="F3" s="725"/>
      <c r="G3" s="725"/>
      <c r="H3" s="725"/>
      <c r="I3" s="725"/>
      <c r="J3" s="725"/>
      <c r="K3" s="725"/>
      <c r="L3" s="725"/>
      <c r="M3" s="725"/>
      <c r="N3" s="725"/>
      <c r="O3" s="725"/>
      <c r="P3" s="725"/>
      <c r="Q3" s="725"/>
      <c r="R3" s="725"/>
      <c r="S3" s="725"/>
      <c r="T3" s="726"/>
    </row>
    <row r="4" spans="2:20" ht="10.5" customHeight="1"/>
    <row r="6" spans="2:20" ht="9" customHeight="1"/>
    <row r="9" spans="2:20" hidden="1">
      <c r="F9" s="30" t="s">
        <v>122</v>
      </c>
    </row>
    <row r="10" spans="2:20" hidden="1">
      <c r="F10" s="30" t="s">
        <v>160</v>
      </c>
    </row>
    <row r="11" spans="2:20" hidden="1">
      <c r="F11" s="30" t="s">
        <v>119</v>
      </c>
    </row>
    <row r="12" spans="2:20" ht="15" customHeight="1"/>
  </sheetData>
  <dataConsolidate link="1"/>
  <mergeCells count="1">
    <mergeCell ref="B2:T3"/>
  </mergeCells>
  <phoneticPr fontId="11" type="noConversion"/>
  <pageMargins left="0.7" right="0.7" top="0.75" bottom="0.75" header="0.3" footer="0.3"/>
  <pageSetup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23908" r:id="rId4" name="Button 4">
              <controlPr defaultSize="0" print="0" autoFill="0" autoPict="0" macro="[0]!Macro_lien02_Menu">
                <anchor moveWithCells="1" sizeWithCells="1">
                  <from>
                    <xdr:col>1</xdr:col>
                    <xdr:colOff>0</xdr:colOff>
                    <xdr:row>3</xdr:row>
                    <xdr:rowOff>161925</xdr:rowOff>
                  </from>
                  <to>
                    <xdr:col>2</xdr:col>
                    <xdr:colOff>114300</xdr:colOff>
                    <xdr:row>5</xdr:row>
                    <xdr:rowOff>0</xdr:rowOff>
                  </to>
                </anchor>
              </controlPr>
            </control>
          </mc:Choice>
        </mc:AlternateContent>
        <mc:AlternateContent xmlns:mc="http://schemas.openxmlformats.org/markup-compatibility/2006">
          <mc:Choice Requires="x14">
            <control shapeId="123909" r:id="rId5" name="Check Box 5">
              <controlPr defaultSize="0" autoFill="0" autoLine="0" autoPict="0" macro="[0]!Bulles_18_source_13">
                <anchor moveWithCells="1">
                  <from>
                    <xdr:col>2</xdr:col>
                    <xdr:colOff>228600</xdr:colOff>
                    <xdr:row>3</xdr:row>
                    <xdr:rowOff>104775</xdr:rowOff>
                  </from>
                  <to>
                    <xdr:col>3</xdr:col>
                    <xdr:colOff>228600</xdr:colOff>
                    <xdr:row>4</xdr:row>
                    <xdr:rowOff>180975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4697A-E4E9-413C-8790-7785BBE135C0}">
  <sheetPr codeName="Feuil19">
    <tabColor theme="7" tint="0.39997558519241921"/>
  </sheetPr>
  <dimension ref="B1:Z6"/>
  <sheetViews>
    <sheetView showRowColHeaders="0" zoomScaleNormal="100" workbookViewId="0">
      <selection activeCell="D10" sqref="D10"/>
    </sheetView>
  </sheetViews>
  <sheetFormatPr baseColWidth="10" defaultColWidth="11.28515625" defaultRowHeight="15"/>
  <cols>
    <col min="1" max="1" width="3.42578125" style="30" customWidth="1"/>
    <col min="2" max="2" width="38.5703125" style="30" customWidth="1"/>
    <col min="3" max="3" width="10" style="30" bestFit="1" customWidth="1"/>
    <col min="4" max="4" width="15.85546875" style="30" customWidth="1"/>
    <col min="5" max="5" width="40" style="30" customWidth="1"/>
    <col min="6" max="6" width="26" style="30" customWidth="1"/>
    <col min="7" max="7" width="14.7109375" style="30" bestFit="1" customWidth="1"/>
    <col min="8" max="8" width="3.28515625" style="30" bestFit="1" customWidth="1"/>
    <col min="9" max="9" width="24.140625" style="30" bestFit="1" customWidth="1"/>
    <col min="10" max="10" width="15.85546875" style="30" customWidth="1"/>
    <col min="11" max="11" width="11.28515625" style="30"/>
    <col min="12" max="12" width="4.7109375" style="30" customWidth="1"/>
    <col min="13" max="14" width="12" style="30" customWidth="1"/>
    <col min="15" max="21" width="12.5703125" style="30" customWidth="1"/>
    <col min="22" max="22" width="11.28515625" style="30"/>
    <col min="23" max="23" width="13.140625" style="30" customWidth="1"/>
    <col min="24" max="24" width="9.85546875" style="30" bestFit="1" customWidth="1"/>
    <col min="25" max="16384" width="11.28515625" style="30"/>
  </cols>
  <sheetData>
    <row r="1" spans="2:26" ht="15.75" thickBot="1"/>
    <row r="2" spans="2:26" ht="15" customHeight="1">
      <c r="B2" s="717" t="s">
        <v>412</v>
      </c>
      <c r="C2" s="697"/>
      <c r="D2" s="697"/>
      <c r="E2" s="697"/>
      <c r="F2" s="697"/>
      <c r="G2" s="697"/>
      <c r="H2" s="697"/>
      <c r="I2" s="697"/>
      <c r="J2" s="697"/>
      <c r="K2" s="697"/>
      <c r="L2" s="697"/>
      <c r="M2" s="697"/>
      <c r="N2" s="697"/>
      <c r="O2" s="697"/>
      <c r="P2" s="697"/>
      <c r="Q2" s="697"/>
      <c r="R2" s="697"/>
      <c r="S2" s="697"/>
      <c r="T2" s="697"/>
      <c r="U2" s="697"/>
      <c r="V2" s="697"/>
      <c r="W2" s="697"/>
      <c r="X2" s="697"/>
      <c r="Y2" s="697"/>
      <c r="Z2" s="718"/>
    </row>
    <row r="3" spans="2:26" ht="15.75" customHeight="1" thickBot="1">
      <c r="B3" s="719"/>
      <c r="C3" s="698"/>
      <c r="D3" s="698"/>
      <c r="E3" s="698"/>
      <c r="F3" s="698"/>
      <c r="G3" s="698"/>
      <c r="H3" s="698"/>
      <c r="I3" s="698"/>
      <c r="J3" s="698"/>
      <c r="K3" s="698"/>
      <c r="L3" s="698"/>
      <c r="M3" s="698"/>
      <c r="N3" s="698"/>
      <c r="O3" s="698"/>
      <c r="P3" s="698"/>
      <c r="Q3" s="698"/>
      <c r="R3" s="698"/>
      <c r="S3" s="698"/>
      <c r="T3" s="698"/>
      <c r="U3" s="698"/>
      <c r="V3" s="698"/>
      <c r="W3" s="698"/>
      <c r="X3" s="698"/>
      <c r="Y3" s="698"/>
      <c r="Z3" s="720"/>
    </row>
    <row r="4" spans="2:26" ht="5.25" customHeight="1"/>
    <row r="6" spans="2:26" ht="6.75" customHeight="1"/>
  </sheetData>
  <mergeCells count="1">
    <mergeCell ref="B2:Z3"/>
  </mergeCell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69986" r:id="rId4" name="Button 2">
              <controlPr defaultSize="0" print="0" autoFill="0" autoPict="0" macro="[0]!Macro_lien02_Menu">
                <anchor moveWithCells="1" sizeWithCells="1">
                  <from>
                    <xdr:col>1</xdr:col>
                    <xdr:colOff>0</xdr:colOff>
                    <xdr:row>4</xdr:row>
                    <xdr:rowOff>0</xdr:rowOff>
                  </from>
                  <to>
                    <xdr:col>1</xdr:col>
                    <xdr:colOff>828675</xdr:colOff>
                    <xdr:row>5</xdr:row>
                    <xdr:rowOff>28575</xdr:rowOff>
                  </to>
                </anchor>
              </controlPr>
            </control>
          </mc:Choice>
        </mc:AlternateContent>
        <mc:AlternateContent xmlns:mc="http://schemas.openxmlformats.org/markup-compatibility/2006">
          <mc:Choice Requires="x14">
            <control shapeId="169987" r:id="rId5" name="Check Box 3">
              <controlPr defaultSize="0" autoFill="0" autoLine="0" autoPict="0" macro="[0]!Bulles_19_source_14">
                <anchor moveWithCells="1">
                  <from>
                    <xdr:col>1</xdr:col>
                    <xdr:colOff>981075</xdr:colOff>
                    <xdr:row>4</xdr:row>
                    <xdr:rowOff>0</xdr:rowOff>
                  </from>
                  <to>
                    <xdr:col>1</xdr:col>
                    <xdr:colOff>2133600</xdr:colOff>
                    <xdr:row>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8BB5E-EC05-4083-A529-17FA3DD2AF90}">
  <sheetPr codeName="Feuil2">
    <tabColor theme="1"/>
  </sheetPr>
  <dimension ref="B1:O44"/>
  <sheetViews>
    <sheetView showRowColHeaders="0" zoomScaleNormal="100" workbookViewId="0">
      <selection activeCell="E55" sqref="E55"/>
    </sheetView>
  </sheetViews>
  <sheetFormatPr baseColWidth="10" defaultColWidth="11.28515625" defaultRowHeight="15"/>
  <cols>
    <col min="1" max="1" width="2.42578125" style="30" customWidth="1"/>
    <col min="2" max="2" width="11.42578125" style="30" hidden="1" customWidth="1"/>
    <col min="3" max="3" width="12.28515625" style="30" customWidth="1"/>
    <col min="4" max="4" width="20.5703125" style="30" bestFit="1" customWidth="1"/>
    <col min="5" max="5" width="86.28515625" style="30" customWidth="1"/>
    <col min="6" max="6" width="1.42578125" style="30" hidden="1" customWidth="1"/>
    <col min="7" max="7" width="1.28515625" style="30" hidden="1" customWidth="1"/>
    <col min="8" max="8" width="1.42578125" style="30" hidden="1" customWidth="1"/>
    <col min="9" max="9" width="15.7109375" style="30" hidden="1" customWidth="1"/>
    <col min="10" max="10" width="27.85546875" style="30" customWidth="1"/>
    <col min="11" max="11" width="12.140625" style="38" customWidth="1"/>
    <col min="12" max="12" width="1.28515625" style="30" customWidth="1"/>
    <col min="13" max="16384" width="11.28515625" style="30"/>
  </cols>
  <sheetData>
    <row r="1" spans="2:15" ht="8.65" customHeight="1" thickBot="1"/>
    <row r="2" spans="2:15" ht="36.75" thickBot="1">
      <c r="B2" s="615" t="s">
        <v>269</v>
      </c>
      <c r="C2" s="616"/>
      <c r="D2" s="616"/>
      <c r="E2" s="616"/>
      <c r="F2" s="616"/>
      <c r="G2" s="616"/>
      <c r="H2" s="616"/>
      <c r="I2" s="616"/>
      <c r="J2" s="616"/>
      <c r="K2" s="617"/>
    </row>
    <row r="3" spans="2:15" ht="9" customHeight="1" thickBot="1"/>
    <row r="4" spans="2:15" ht="21">
      <c r="B4" s="25"/>
      <c r="C4" s="612" t="s">
        <v>321</v>
      </c>
      <c r="D4" s="613"/>
      <c r="E4" s="613"/>
      <c r="F4" s="613"/>
      <c r="G4" s="613"/>
      <c r="H4" s="613"/>
      <c r="I4" s="613"/>
      <c r="J4" s="613"/>
      <c r="K4" s="614"/>
    </row>
    <row r="5" spans="2:15" ht="19.5" thickBot="1">
      <c r="B5" s="25"/>
      <c r="C5" s="78"/>
      <c r="D5" s="79" t="s">
        <v>79</v>
      </c>
      <c r="E5" s="79" t="s">
        <v>24</v>
      </c>
      <c r="F5" s="79"/>
      <c r="G5" s="79"/>
      <c r="H5" s="79"/>
      <c r="I5" s="79"/>
      <c r="J5" s="79" t="s">
        <v>80</v>
      </c>
      <c r="K5" s="80" t="s">
        <v>81</v>
      </c>
    </row>
    <row r="6" spans="2:15">
      <c r="B6" s="6"/>
      <c r="C6" s="82"/>
      <c r="D6" s="86" t="s">
        <v>82</v>
      </c>
      <c r="E6" s="87" t="s">
        <v>83</v>
      </c>
      <c r="F6" s="88"/>
      <c r="G6" s="88"/>
      <c r="H6" s="88"/>
      <c r="I6" s="88"/>
      <c r="J6" s="88"/>
      <c r="K6" s="89" t="s">
        <v>22</v>
      </c>
    </row>
    <row r="7" spans="2:15">
      <c r="B7" s="5"/>
      <c r="C7" s="83"/>
      <c r="D7" s="40" t="s">
        <v>78</v>
      </c>
      <c r="E7" s="41" t="s">
        <v>227</v>
      </c>
      <c r="F7" s="10"/>
      <c r="G7" s="10"/>
      <c r="H7" s="10"/>
      <c r="I7" s="10"/>
      <c r="J7" s="42" t="s">
        <v>22</v>
      </c>
      <c r="K7" s="90" t="s">
        <v>22</v>
      </c>
    </row>
    <row r="8" spans="2:15">
      <c r="B8" s="6"/>
      <c r="C8" s="84"/>
      <c r="D8" s="43" t="s">
        <v>252</v>
      </c>
      <c r="E8" s="44" t="s">
        <v>84</v>
      </c>
      <c r="F8" s="4"/>
      <c r="G8" s="4"/>
      <c r="H8" s="4"/>
      <c r="I8" s="4"/>
      <c r="J8" s="4"/>
      <c r="K8" s="91"/>
    </row>
    <row r="9" spans="2:15">
      <c r="B9" s="5"/>
      <c r="C9" s="83"/>
      <c r="D9" s="40" t="s">
        <v>85</v>
      </c>
      <c r="E9" s="41" t="s">
        <v>228</v>
      </c>
      <c r="F9" s="10"/>
      <c r="G9" s="10"/>
      <c r="H9" s="10"/>
      <c r="I9" s="10"/>
      <c r="J9" s="42"/>
      <c r="K9" s="90"/>
      <c r="O9" s="96"/>
    </row>
    <row r="10" spans="2:15" ht="15.75" thickBot="1">
      <c r="B10" s="6"/>
      <c r="C10" s="85"/>
      <c r="D10" s="92" t="s">
        <v>86</v>
      </c>
      <c r="E10" s="93" t="s">
        <v>87</v>
      </c>
      <c r="F10" s="94"/>
      <c r="G10" s="94"/>
      <c r="H10" s="94"/>
      <c r="I10" s="94"/>
      <c r="J10" s="94"/>
      <c r="K10" s="95"/>
    </row>
    <row r="11" spans="2:15" ht="6" customHeight="1" thickBot="1"/>
    <row r="12" spans="2:15" ht="21">
      <c r="B12" s="1"/>
      <c r="C12" s="612" t="s">
        <v>396</v>
      </c>
      <c r="D12" s="613"/>
      <c r="E12" s="613"/>
      <c r="F12" s="613"/>
      <c r="G12" s="613"/>
      <c r="H12" s="613"/>
      <c r="I12" s="613"/>
      <c r="J12" s="613"/>
      <c r="K12" s="614"/>
    </row>
    <row r="13" spans="2:15" ht="19.5" thickBot="1">
      <c r="B13" s="1" t="s">
        <v>88</v>
      </c>
      <c r="C13" s="78" t="s">
        <v>49</v>
      </c>
      <c r="D13" s="79" t="s">
        <v>395</v>
      </c>
      <c r="E13" s="79" t="s">
        <v>24</v>
      </c>
      <c r="F13" s="54"/>
      <c r="G13" s="81"/>
      <c r="H13" s="54"/>
      <c r="I13" s="79" t="s">
        <v>89</v>
      </c>
      <c r="J13" s="79" t="s">
        <v>80</v>
      </c>
      <c r="K13" s="80" t="s">
        <v>81</v>
      </c>
    </row>
    <row r="14" spans="2:15">
      <c r="B14" s="628" t="s">
        <v>90</v>
      </c>
      <c r="C14" s="624" t="s">
        <v>50</v>
      </c>
      <c r="D14" s="103">
        <v>1</v>
      </c>
      <c r="E14" s="104" t="s">
        <v>91</v>
      </c>
      <c r="F14" s="103"/>
      <c r="G14" s="103"/>
      <c r="H14" s="103"/>
      <c r="I14" s="103"/>
      <c r="J14" s="103"/>
      <c r="K14" s="105"/>
    </row>
    <row r="15" spans="2:15">
      <c r="B15" s="628"/>
      <c r="C15" s="625"/>
      <c r="D15" s="106">
        <v>2</v>
      </c>
      <c r="E15" s="107" t="s">
        <v>92</v>
      </c>
      <c r="F15" s="106"/>
      <c r="G15" s="106"/>
      <c r="H15" s="106"/>
      <c r="I15" s="106"/>
      <c r="J15" s="106"/>
      <c r="K15" s="108"/>
    </row>
    <row r="16" spans="2:15" ht="15.75" customHeight="1">
      <c r="B16" s="628"/>
      <c r="C16" s="625"/>
      <c r="D16" s="109">
        <v>3</v>
      </c>
      <c r="E16" s="110" t="s">
        <v>242</v>
      </c>
      <c r="F16" s="109"/>
      <c r="G16" s="109"/>
      <c r="H16" s="109"/>
      <c r="I16" s="109"/>
      <c r="J16" s="109"/>
      <c r="K16" s="111"/>
    </row>
    <row r="17" spans="2:11">
      <c r="B17" s="628"/>
      <c r="C17" s="625"/>
      <c r="D17" s="106">
        <v>4</v>
      </c>
      <c r="E17" s="107" t="s">
        <v>243</v>
      </c>
      <c r="F17" s="106"/>
      <c r="G17" s="106"/>
      <c r="H17" s="106"/>
      <c r="I17" s="106"/>
      <c r="J17" s="106"/>
      <c r="K17" s="108"/>
    </row>
    <row r="18" spans="2:11" ht="15.75" thickBot="1">
      <c r="B18" s="628"/>
      <c r="C18" s="625"/>
      <c r="D18" s="109">
        <v>5</v>
      </c>
      <c r="E18" s="110" t="s">
        <v>244</v>
      </c>
      <c r="F18" s="109"/>
      <c r="G18" s="109"/>
      <c r="H18" s="109"/>
      <c r="I18" s="109"/>
      <c r="J18" s="109"/>
      <c r="K18" s="111"/>
    </row>
    <row r="19" spans="2:11">
      <c r="B19" s="629" t="s">
        <v>93</v>
      </c>
      <c r="C19" s="626" t="s">
        <v>51</v>
      </c>
      <c r="D19" s="112">
        <v>6</v>
      </c>
      <c r="E19" s="113" t="s">
        <v>30</v>
      </c>
      <c r="F19" s="112"/>
      <c r="G19" s="112"/>
      <c r="H19" s="112"/>
      <c r="I19" s="112"/>
      <c r="J19" s="112"/>
      <c r="K19" s="114"/>
    </row>
    <row r="20" spans="2:11" ht="15.75" thickBot="1">
      <c r="B20" s="629"/>
      <c r="C20" s="627"/>
      <c r="D20" s="115">
        <v>7</v>
      </c>
      <c r="E20" s="116" t="s">
        <v>31</v>
      </c>
      <c r="F20" s="115"/>
      <c r="G20" s="115"/>
      <c r="H20" s="115"/>
      <c r="I20" s="115"/>
      <c r="J20" s="115"/>
      <c r="K20" s="117"/>
    </row>
    <row r="21" spans="2:11">
      <c r="B21" s="620" t="s">
        <v>94</v>
      </c>
      <c r="C21" s="630" t="s">
        <v>52</v>
      </c>
      <c r="D21" s="118">
        <v>8</v>
      </c>
      <c r="E21" s="119" t="s">
        <v>95</v>
      </c>
      <c r="F21" s="118"/>
      <c r="G21" s="118"/>
      <c r="H21" s="118"/>
      <c r="I21" s="118" t="s">
        <v>96</v>
      </c>
      <c r="J21" s="118"/>
      <c r="K21" s="120"/>
    </row>
    <row r="22" spans="2:11">
      <c r="B22" s="620"/>
      <c r="C22" s="631"/>
      <c r="D22" s="121">
        <v>9</v>
      </c>
      <c r="E22" s="122" t="s">
        <v>33</v>
      </c>
      <c r="F22" s="121"/>
      <c r="G22" s="121"/>
      <c r="H22" s="121"/>
      <c r="I22" s="121"/>
      <c r="J22" s="121"/>
      <c r="K22" s="123"/>
    </row>
    <row r="23" spans="2:11">
      <c r="B23" s="620"/>
      <c r="C23" s="631"/>
      <c r="D23" s="124">
        <v>10</v>
      </c>
      <c r="E23" s="125" t="s">
        <v>34</v>
      </c>
      <c r="F23" s="124"/>
      <c r="G23" s="124"/>
      <c r="H23" s="124"/>
      <c r="I23" s="124"/>
      <c r="J23" s="124"/>
      <c r="K23" s="126"/>
    </row>
    <row r="24" spans="2:11" ht="16.5" customHeight="1" thickBot="1">
      <c r="B24" s="620"/>
      <c r="C24" s="632"/>
      <c r="D24" s="127">
        <v>11</v>
      </c>
      <c r="E24" s="128" t="s">
        <v>35</v>
      </c>
      <c r="F24" s="127"/>
      <c r="G24" s="127"/>
      <c r="H24" s="127"/>
      <c r="I24" s="127"/>
      <c r="J24" s="127"/>
      <c r="K24" s="129"/>
    </row>
    <row r="25" spans="2:11">
      <c r="B25" s="620"/>
      <c r="C25" s="618" t="s">
        <v>53</v>
      </c>
      <c r="D25" s="130">
        <v>12</v>
      </c>
      <c r="E25" s="131" t="s">
        <v>36</v>
      </c>
      <c r="F25" s="130"/>
      <c r="G25" s="130"/>
      <c r="H25" s="130"/>
      <c r="I25" s="130"/>
      <c r="J25" s="130"/>
      <c r="K25" s="132"/>
    </row>
    <row r="26" spans="2:11" ht="15.75" thickBot="1">
      <c r="B26" s="620"/>
      <c r="C26" s="619"/>
      <c r="D26" s="102">
        <v>13</v>
      </c>
      <c r="E26" s="133" t="s">
        <v>37</v>
      </c>
      <c r="F26" s="102"/>
      <c r="G26" s="102"/>
      <c r="H26" s="102"/>
      <c r="I26" s="102"/>
      <c r="J26" s="102"/>
      <c r="K26" s="134"/>
    </row>
    <row r="27" spans="2:11" ht="15.75" thickBot="1">
      <c r="B27" s="620"/>
      <c r="C27" s="135" t="s">
        <v>52</v>
      </c>
      <c r="D27" s="296">
        <v>14</v>
      </c>
      <c r="E27" s="298" t="s">
        <v>38</v>
      </c>
      <c r="F27" s="299"/>
      <c r="G27" s="299"/>
      <c r="H27" s="299"/>
      <c r="I27" s="300"/>
      <c r="J27" s="298"/>
      <c r="K27" s="301"/>
    </row>
    <row r="28" spans="2:11" ht="15.75" thickBot="1">
      <c r="B28" s="620"/>
      <c r="C28" s="136" t="s">
        <v>54</v>
      </c>
      <c r="D28" s="137">
        <v>15</v>
      </c>
      <c r="E28" s="138" t="s">
        <v>39</v>
      </c>
      <c r="F28" s="139"/>
      <c r="G28" s="139"/>
      <c r="H28" s="139"/>
      <c r="I28" s="140"/>
      <c r="J28" s="138"/>
      <c r="K28" s="141"/>
    </row>
    <row r="29" spans="2:11">
      <c r="B29" s="620"/>
      <c r="C29" s="618" t="s">
        <v>53</v>
      </c>
      <c r="D29" s="130">
        <v>16</v>
      </c>
      <c r="E29" s="131" t="s">
        <v>40</v>
      </c>
      <c r="F29" s="130"/>
      <c r="G29" s="130"/>
      <c r="H29" s="130"/>
      <c r="I29" s="130"/>
      <c r="J29" s="130"/>
      <c r="K29" s="132"/>
    </row>
    <row r="30" spans="2:11" ht="15.75" thickBot="1">
      <c r="B30" s="620"/>
      <c r="C30" s="619"/>
      <c r="D30" s="102">
        <v>17</v>
      </c>
      <c r="E30" s="133" t="s">
        <v>41</v>
      </c>
      <c r="F30" s="102"/>
      <c r="G30" s="102"/>
      <c r="H30" s="102"/>
      <c r="I30" s="102"/>
      <c r="J30" s="102"/>
      <c r="K30" s="134"/>
    </row>
    <row r="31" spans="2:11">
      <c r="B31" s="620"/>
      <c r="C31" s="621" t="s">
        <v>54</v>
      </c>
      <c r="D31" s="142">
        <v>18</v>
      </c>
      <c r="E31" s="143" t="s">
        <v>97</v>
      </c>
      <c r="F31" s="144"/>
      <c r="G31" s="144"/>
      <c r="H31" s="144"/>
      <c r="I31" s="144"/>
      <c r="J31" s="144"/>
      <c r="K31" s="145"/>
    </row>
    <row r="32" spans="2:11">
      <c r="B32" s="620"/>
      <c r="C32" s="622"/>
      <c r="D32" s="146">
        <v>19</v>
      </c>
      <c r="E32" s="147" t="s">
        <v>43</v>
      </c>
      <c r="F32" s="148"/>
      <c r="G32" s="148"/>
      <c r="H32" s="148"/>
      <c r="I32" s="148"/>
      <c r="J32" s="148"/>
      <c r="K32" s="100"/>
    </row>
    <row r="33" spans="2:11">
      <c r="B33" s="620"/>
      <c r="C33" s="622"/>
      <c r="D33" s="149">
        <v>20</v>
      </c>
      <c r="E33" s="150" t="s">
        <v>44</v>
      </c>
      <c r="F33" s="151"/>
      <c r="G33" s="151"/>
      <c r="H33" s="151"/>
      <c r="I33" s="151"/>
      <c r="J33" s="151"/>
      <c r="K33" s="101"/>
    </row>
    <row r="34" spans="2:11" ht="15.75" thickBot="1">
      <c r="B34" s="620"/>
      <c r="C34" s="623"/>
      <c r="D34" s="97">
        <v>21</v>
      </c>
      <c r="E34" s="98" t="s">
        <v>45</v>
      </c>
      <c r="F34" s="152"/>
      <c r="G34" s="152"/>
      <c r="H34" s="152"/>
      <c r="I34" s="152"/>
      <c r="J34" s="152"/>
      <c r="K34" s="153"/>
    </row>
    <row r="35" spans="2:11" ht="15.75" thickBot="1">
      <c r="B35" s="620"/>
      <c r="C35" s="154" t="s">
        <v>53</v>
      </c>
      <c r="D35" s="155">
        <v>22</v>
      </c>
      <c r="E35" s="156" t="s">
        <v>46</v>
      </c>
      <c r="F35" s="157"/>
      <c r="G35" s="157"/>
      <c r="H35" s="157"/>
      <c r="I35" s="158"/>
      <c r="J35" s="156"/>
      <c r="K35" s="159"/>
    </row>
    <row r="36" spans="2:11" ht="15.75" thickBot="1">
      <c r="B36" s="620"/>
      <c r="C36" s="160" t="s">
        <v>55</v>
      </c>
      <c r="D36" s="161">
        <v>23</v>
      </c>
      <c r="E36" s="162" t="s">
        <v>47</v>
      </c>
      <c r="F36" s="163"/>
      <c r="G36" s="163"/>
      <c r="H36" s="163"/>
      <c r="I36" s="164"/>
      <c r="J36" s="162"/>
      <c r="K36" s="165"/>
    </row>
    <row r="37" spans="2:11" ht="6.75" customHeight="1" thickBot="1">
      <c r="B37" s="4"/>
    </row>
    <row r="38" spans="2:11" ht="21">
      <c r="B38" s="1"/>
      <c r="C38" s="612" t="s">
        <v>270</v>
      </c>
      <c r="D38" s="613"/>
      <c r="E38" s="613"/>
      <c r="F38" s="613"/>
      <c r="G38" s="613"/>
      <c r="H38" s="613"/>
      <c r="I38" s="613"/>
      <c r="J38" s="613"/>
      <c r="K38" s="614"/>
    </row>
    <row r="39" spans="2:11" ht="19.5" thickBot="1">
      <c r="B39" s="1"/>
      <c r="C39" s="78"/>
      <c r="D39" s="79" t="s">
        <v>79</v>
      </c>
      <c r="E39" s="79" t="s">
        <v>24</v>
      </c>
      <c r="F39" s="79"/>
      <c r="G39" s="79"/>
      <c r="H39" s="79"/>
      <c r="I39" s="79"/>
      <c r="J39" s="79" t="s">
        <v>80</v>
      </c>
      <c r="K39" s="80" t="s">
        <v>81</v>
      </c>
    </row>
    <row r="40" spans="2:11">
      <c r="B40" s="6"/>
      <c r="C40" s="69"/>
      <c r="D40" s="86" t="s">
        <v>98</v>
      </c>
      <c r="E40" s="87" t="s">
        <v>408</v>
      </c>
      <c r="F40" s="88"/>
      <c r="G40" s="88"/>
      <c r="H40" s="88"/>
      <c r="I40" s="88"/>
      <c r="J40" s="88"/>
      <c r="K40" s="89"/>
    </row>
    <row r="41" spans="2:11">
      <c r="B41" s="5"/>
      <c r="C41" s="72"/>
      <c r="D41" s="40" t="s">
        <v>99</v>
      </c>
      <c r="E41" s="41" t="s">
        <v>100</v>
      </c>
      <c r="F41" s="10"/>
      <c r="G41" s="10"/>
      <c r="H41" s="10"/>
      <c r="I41" s="10"/>
      <c r="J41" s="42"/>
      <c r="K41" s="90"/>
    </row>
    <row r="42" spans="2:11">
      <c r="B42" s="5"/>
      <c r="C42" s="73"/>
      <c r="D42" s="43" t="s">
        <v>101</v>
      </c>
      <c r="E42" s="44" t="s">
        <v>102</v>
      </c>
      <c r="F42" s="4"/>
      <c r="G42" s="4"/>
      <c r="H42" s="4"/>
      <c r="I42" s="4"/>
      <c r="J42" s="4"/>
      <c r="K42" s="91"/>
    </row>
    <row r="43" spans="2:11">
      <c r="B43" s="6"/>
      <c r="C43" s="72"/>
      <c r="D43" s="40" t="s">
        <v>103</v>
      </c>
      <c r="E43" s="41" t="s">
        <v>253</v>
      </c>
      <c r="F43" s="10"/>
      <c r="G43" s="10"/>
      <c r="H43" s="10"/>
      <c r="I43" s="10"/>
      <c r="J43" s="42"/>
      <c r="K43" s="90"/>
    </row>
    <row r="44" spans="2:11" ht="15.75" thickBot="1">
      <c r="B44" s="5"/>
      <c r="C44" s="76"/>
      <c r="D44" s="92" t="s">
        <v>104</v>
      </c>
      <c r="E44" s="93" t="s">
        <v>105</v>
      </c>
      <c r="F44" s="94"/>
      <c r="G44" s="94"/>
      <c r="H44" s="94"/>
      <c r="I44" s="94"/>
      <c r="J44" s="94"/>
      <c r="K44" s="95" t="s">
        <v>22</v>
      </c>
    </row>
  </sheetData>
  <protectedRanges>
    <protectedRange sqref="I14:I20 I22:I36" name="Plage1_Responsable"/>
  </protectedRanges>
  <mergeCells count="13">
    <mergeCell ref="C38:K38"/>
    <mergeCell ref="B2:K2"/>
    <mergeCell ref="C29:C30"/>
    <mergeCell ref="B21:B36"/>
    <mergeCell ref="C31:C34"/>
    <mergeCell ref="C14:C18"/>
    <mergeCell ref="C19:C20"/>
    <mergeCell ref="B14:B18"/>
    <mergeCell ref="B19:B20"/>
    <mergeCell ref="C25:C26"/>
    <mergeCell ref="C21:C24"/>
    <mergeCell ref="C4:K4"/>
    <mergeCell ref="C12:K12"/>
  </mergeCells>
  <pageMargins left="0.7" right="0.7" top="0.75" bottom="0.75" header="0.3" footer="0.3"/>
  <pageSetup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123" r:id="rId4" name="Button 75">
              <controlPr defaultSize="0" print="0" autoFill="0" autoPict="0" macro="[0]!Macro_lien01_Page_Titre">
                <anchor moveWithCells="1" sizeWithCells="1">
                  <from>
                    <xdr:col>9</xdr:col>
                    <xdr:colOff>38100</xdr:colOff>
                    <xdr:row>5</xdr:row>
                    <xdr:rowOff>19050</xdr:rowOff>
                  </from>
                  <to>
                    <xdr:col>9</xdr:col>
                    <xdr:colOff>1762125</xdr:colOff>
                    <xdr:row>5</xdr:row>
                    <xdr:rowOff>161925</xdr:rowOff>
                  </to>
                </anchor>
              </controlPr>
            </control>
          </mc:Choice>
        </mc:AlternateContent>
        <mc:AlternateContent xmlns:mc="http://schemas.openxmlformats.org/markup-compatibility/2006">
          <mc:Choice Requires="x14">
            <control shapeId="2130" r:id="rId5" name="Button 82">
              <controlPr defaultSize="0" print="0" autoFill="0" autoPict="0" macro="[0]!Macro_lien03_Progression">
                <anchor moveWithCells="1" sizeWithCells="1">
                  <from>
                    <xdr:col>9</xdr:col>
                    <xdr:colOff>28575</xdr:colOff>
                    <xdr:row>7</xdr:row>
                    <xdr:rowOff>9525</xdr:rowOff>
                  </from>
                  <to>
                    <xdr:col>9</xdr:col>
                    <xdr:colOff>1762125</xdr:colOff>
                    <xdr:row>7</xdr:row>
                    <xdr:rowOff>161925</xdr:rowOff>
                  </to>
                </anchor>
              </controlPr>
            </control>
          </mc:Choice>
        </mc:AlternateContent>
        <mc:AlternateContent xmlns:mc="http://schemas.openxmlformats.org/markup-compatibility/2006">
          <mc:Choice Requires="x14">
            <control shapeId="2131" r:id="rId6" name="Button 83">
              <controlPr defaultSize="0" print="0" autoFill="0" autoPict="0" macro="[0]!Macro_lien04_Bilan_GES">
                <anchor moveWithCells="1" sizeWithCells="1">
                  <from>
                    <xdr:col>9</xdr:col>
                    <xdr:colOff>28575</xdr:colOff>
                    <xdr:row>8</xdr:row>
                    <xdr:rowOff>28575</xdr:rowOff>
                  </from>
                  <to>
                    <xdr:col>9</xdr:col>
                    <xdr:colOff>1762125</xdr:colOff>
                    <xdr:row>8</xdr:row>
                    <xdr:rowOff>171450</xdr:rowOff>
                  </to>
                </anchor>
              </controlPr>
            </control>
          </mc:Choice>
        </mc:AlternateContent>
        <mc:AlternateContent xmlns:mc="http://schemas.openxmlformats.org/markup-compatibility/2006">
          <mc:Choice Requires="x14">
            <control shapeId="2132" r:id="rId7" name="Button 84">
              <controlPr defaultSize="0" print="0" autoFill="0" autoPict="0" macro="[0]!Macro_lien05_Bilan_Energie">
                <anchor moveWithCells="1" sizeWithCells="1">
                  <from>
                    <xdr:col>9</xdr:col>
                    <xdr:colOff>28575</xdr:colOff>
                    <xdr:row>9</xdr:row>
                    <xdr:rowOff>19050</xdr:rowOff>
                  </from>
                  <to>
                    <xdr:col>9</xdr:col>
                    <xdr:colOff>1762125</xdr:colOff>
                    <xdr:row>9</xdr:row>
                    <xdr:rowOff>161925</xdr:rowOff>
                  </to>
                </anchor>
              </controlPr>
            </control>
          </mc:Choice>
        </mc:AlternateContent>
        <mc:AlternateContent xmlns:mc="http://schemas.openxmlformats.org/markup-compatibility/2006">
          <mc:Choice Requires="x14">
            <control shapeId="2144" r:id="rId8" name="Button 96">
              <controlPr defaultSize="0" print="0" autoFill="0" autoPict="0" macro="[0]!Macro_lien33_Version">
                <anchor moveWithCells="1" sizeWithCells="1">
                  <from>
                    <xdr:col>9</xdr:col>
                    <xdr:colOff>28575</xdr:colOff>
                    <xdr:row>43</xdr:row>
                    <xdr:rowOff>9525</xdr:rowOff>
                  </from>
                  <to>
                    <xdr:col>9</xdr:col>
                    <xdr:colOff>1809750</xdr:colOff>
                    <xdr:row>43</xdr:row>
                    <xdr:rowOff>161925</xdr:rowOff>
                  </to>
                </anchor>
              </controlPr>
            </control>
          </mc:Choice>
        </mc:AlternateContent>
        <mc:AlternateContent xmlns:mc="http://schemas.openxmlformats.org/markup-compatibility/2006">
          <mc:Choice Requires="x14">
            <control shapeId="2145" r:id="rId9" name="Button 97">
              <controlPr defaultSize="0" print="0" autoFill="0" autoPict="0" macro="[0]!Macro_lien06_source_1">
                <anchor moveWithCells="1" sizeWithCells="1">
                  <from>
                    <xdr:col>9</xdr:col>
                    <xdr:colOff>28575</xdr:colOff>
                    <xdr:row>13</xdr:row>
                    <xdr:rowOff>19050</xdr:rowOff>
                  </from>
                  <to>
                    <xdr:col>9</xdr:col>
                    <xdr:colOff>1762125</xdr:colOff>
                    <xdr:row>13</xdr:row>
                    <xdr:rowOff>161925</xdr:rowOff>
                  </to>
                </anchor>
              </controlPr>
            </control>
          </mc:Choice>
        </mc:AlternateContent>
        <mc:AlternateContent xmlns:mc="http://schemas.openxmlformats.org/markup-compatibility/2006">
          <mc:Choice Requires="x14">
            <control shapeId="2148" r:id="rId10" name="Case à cocher 6">
              <controlPr defaultSize="0" autoFill="0" autoLine="0" autoPict="0" macro="[0]!Macro_Affiche06">
                <anchor moveWithCells="1">
                  <from>
                    <xdr:col>10</xdr:col>
                    <xdr:colOff>276225</xdr:colOff>
                    <xdr:row>12</xdr:row>
                    <xdr:rowOff>247650</xdr:rowOff>
                  </from>
                  <to>
                    <xdr:col>10</xdr:col>
                    <xdr:colOff>542925</xdr:colOff>
                    <xdr:row>14</xdr:row>
                    <xdr:rowOff>0</xdr:rowOff>
                  </to>
                </anchor>
              </controlPr>
            </control>
          </mc:Choice>
        </mc:AlternateContent>
        <mc:AlternateContent xmlns:mc="http://schemas.openxmlformats.org/markup-compatibility/2006">
          <mc:Choice Requires="x14">
            <control shapeId="2150" r:id="rId11" name="Case à cocher 3">
              <controlPr defaultSize="0" autoFill="0" autoLine="0" autoPict="0" macro="[0]!Macro_Affiche03">
                <anchor moveWithCells="1">
                  <from>
                    <xdr:col>10</xdr:col>
                    <xdr:colOff>295275</xdr:colOff>
                    <xdr:row>6</xdr:row>
                    <xdr:rowOff>171450</xdr:rowOff>
                  </from>
                  <to>
                    <xdr:col>10</xdr:col>
                    <xdr:colOff>638175</xdr:colOff>
                    <xdr:row>8</xdr:row>
                    <xdr:rowOff>9525</xdr:rowOff>
                  </to>
                </anchor>
              </controlPr>
            </control>
          </mc:Choice>
        </mc:AlternateContent>
        <mc:AlternateContent xmlns:mc="http://schemas.openxmlformats.org/markup-compatibility/2006">
          <mc:Choice Requires="x14">
            <control shapeId="2151" r:id="rId12" name="Case à cocher 4">
              <controlPr defaultSize="0" autoFill="0" autoLine="0" autoPict="0" macro="[0]!Macro_Affiche04">
                <anchor moveWithCells="1">
                  <from>
                    <xdr:col>10</xdr:col>
                    <xdr:colOff>295275</xdr:colOff>
                    <xdr:row>7</xdr:row>
                    <xdr:rowOff>161925</xdr:rowOff>
                  </from>
                  <to>
                    <xdr:col>10</xdr:col>
                    <xdr:colOff>638175</xdr:colOff>
                    <xdr:row>9</xdr:row>
                    <xdr:rowOff>0</xdr:rowOff>
                  </to>
                </anchor>
              </controlPr>
            </control>
          </mc:Choice>
        </mc:AlternateContent>
        <mc:AlternateContent xmlns:mc="http://schemas.openxmlformats.org/markup-compatibility/2006">
          <mc:Choice Requires="x14">
            <control shapeId="2152" r:id="rId13" name="Case à cocher 5">
              <controlPr defaultSize="0" autoFill="0" autoLine="0" autoPict="0" macro="[0]!Macro_Affiche05">
                <anchor moveWithCells="1">
                  <from>
                    <xdr:col>10</xdr:col>
                    <xdr:colOff>295275</xdr:colOff>
                    <xdr:row>8</xdr:row>
                    <xdr:rowOff>152400</xdr:rowOff>
                  </from>
                  <to>
                    <xdr:col>10</xdr:col>
                    <xdr:colOff>638175</xdr:colOff>
                    <xdr:row>9</xdr:row>
                    <xdr:rowOff>180975</xdr:rowOff>
                  </to>
                </anchor>
              </controlPr>
            </control>
          </mc:Choice>
        </mc:AlternateContent>
        <mc:AlternateContent xmlns:mc="http://schemas.openxmlformats.org/markup-compatibility/2006">
          <mc:Choice Requires="x14">
            <control shapeId="2153" r:id="rId14" name="Case à cocher 33">
              <controlPr defaultSize="0" autoFill="0" autoLine="0" autoPict="0" macro="[0]!Macro_Affiche33">
                <anchor moveWithCells="1">
                  <from>
                    <xdr:col>10</xdr:col>
                    <xdr:colOff>266700</xdr:colOff>
                    <xdr:row>43</xdr:row>
                    <xdr:rowOff>0</xdr:rowOff>
                  </from>
                  <to>
                    <xdr:col>10</xdr:col>
                    <xdr:colOff>533400</xdr:colOff>
                    <xdr:row>43</xdr:row>
                    <xdr:rowOff>180975</xdr:rowOff>
                  </to>
                </anchor>
              </controlPr>
            </control>
          </mc:Choice>
        </mc:AlternateContent>
        <mc:AlternateContent xmlns:mc="http://schemas.openxmlformats.org/markup-compatibility/2006">
          <mc:Choice Requires="x14">
            <control shapeId="2154" r:id="rId15" name="Case à cocher 32">
              <controlPr defaultSize="0" autoFill="0" autoLine="0" autoPict="0" macro="[0]!Macro_Affiche32">
                <anchor moveWithCells="1">
                  <from>
                    <xdr:col>10</xdr:col>
                    <xdr:colOff>266700</xdr:colOff>
                    <xdr:row>42</xdr:row>
                    <xdr:rowOff>0</xdr:rowOff>
                  </from>
                  <to>
                    <xdr:col>10</xdr:col>
                    <xdr:colOff>533400</xdr:colOff>
                    <xdr:row>43</xdr:row>
                    <xdr:rowOff>0</xdr:rowOff>
                  </to>
                </anchor>
              </controlPr>
            </control>
          </mc:Choice>
        </mc:AlternateContent>
        <mc:AlternateContent xmlns:mc="http://schemas.openxmlformats.org/markup-compatibility/2006">
          <mc:Choice Requires="x14">
            <control shapeId="2155" r:id="rId16" name="Check Box 107">
              <controlPr defaultSize="0" autoFill="0" autoLine="0" autoPict="0" macro="[0]!Macro_Affiche32">
                <anchor moveWithCells="1">
                  <from>
                    <xdr:col>10</xdr:col>
                    <xdr:colOff>266700</xdr:colOff>
                    <xdr:row>41</xdr:row>
                    <xdr:rowOff>0</xdr:rowOff>
                  </from>
                  <to>
                    <xdr:col>10</xdr:col>
                    <xdr:colOff>533400</xdr:colOff>
                    <xdr:row>42</xdr:row>
                    <xdr:rowOff>0</xdr:rowOff>
                  </to>
                </anchor>
              </controlPr>
            </control>
          </mc:Choice>
        </mc:AlternateContent>
        <mc:AlternateContent xmlns:mc="http://schemas.openxmlformats.org/markup-compatibility/2006">
          <mc:Choice Requires="x14">
            <control shapeId="2156" r:id="rId17" name="Case à cocher 31">
              <controlPr defaultSize="0" autoFill="0" autoLine="0" autoPict="0" macro="[0]!Macro_Affiche31">
                <anchor moveWithCells="1">
                  <from>
                    <xdr:col>10</xdr:col>
                    <xdr:colOff>266700</xdr:colOff>
                    <xdr:row>41</xdr:row>
                    <xdr:rowOff>0</xdr:rowOff>
                  </from>
                  <to>
                    <xdr:col>10</xdr:col>
                    <xdr:colOff>533400</xdr:colOff>
                    <xdr:row>42</xdr:row>
                    <xdr:rowOff>0</xdr:rowOff>
                  </to>
                </anchor>
              </controlPr>
            </control>
          </mc:Choice>
        </mc:AlternateContent>
        <mc:AlternateContent xmlns:mc="http://schemas.openxmlformats.org/markup-compatibility/2006">
          <mc:Choice Requires="x14">
            <control shapeId="2157" r:id="rId18" name="Case à cocher 30">
              <controlPr defaultSize="0" autoFill="0" autoLine="0" autoPict="0" macro="[0]!Macro_Affiche30">
                <anchor moveWithCells="1">
                  <from>
                    <xdr:col>10</xdr:col>
                    <xdr:colOff>266700</xdr:colOff>
                    <xdr:row>39</xdr:row>
                    <xdr:rowOff>180975</xdr:rowOff>
                  </from>
                  <to>
                    <xdr:col>10</xdr:col>
                    <xdr:colOff>533400</xdr:colOff>
                    <xdr:row>40</xdr:row>
                    <xdr:rowOff>171450</xdr:rowOff>
                  </to>
                </anchor>
              </controlPr>
            </control>
          </mc:Choice>
        </mc:AlternateContent>
        <mc:AlternateContent xmlns:mc="http://schemas.openxmlformats.org/markup-compatibility/2006">
          <mc:Choice Requires="x14">
            <control shapeId="2158" r:id="rId19" name="Case à cocher 29">
              <controlPr defaultSize="0" autoFill="0" autoLine="0" autoPict="0" macro="[0]!Macro_Affiche29">
                <anchor moveWithCells="1">
                  <from>
                    <xdr:col>10</xdr:col>
                    <xdr:colOff>266700</xdr:colOff>
                    <xdr:row>39</xdr:row>
                    <xdr:rowOff>0</xdr:rowOff>
                  </from>
                  <to>
                    <xdr:col>10</xdr:col>
                    <xdr:colOff>533400</xdr:colOff>
                    <xdr:row>40</xdr:row>
                    <xdr:rowOff>0</xdr:rowOff>
                  </to>
                </anchor>
              </controlPr>
            </control>
          </mc:Choice>
        </mc:AlternateContent>
        <mc:AlternateContent xmlns:mc="http://schemas.openxmlformats.org/markup-compatibility/2006">
          <mc:Choice Requires="x14">
            <control shapeId="2159" r:id="rId20" name="Case à cocher 7">
              <controlPr defaultSize="0" autoFill="0" autoLine="0" autoPict="0" macro="[0]!Macro_Affiche07">
                <anchor moveWithCells="1">
                  <from>
                    <xdr:col>10</xdr:col>
                    <xdr:colOff>276225</xdr:colOff>
                    <xdr:row>13</xdr:row>
                    <xdr:rowOff>180975</xdr:rowOff>
                  </from>
                  <to>
                    <xdr:col>10</xdr:col>
                    <xdr:colOff>542925</xdr:colOff>
                    <xdr:row>14</xdr:row>
                    <xdr:rowOff>171450</xdr:rowOff>
                  </to>
                </anchor>
              </controlPr>
            </control>
          </mc:Choice>
        </mc:AlternateContent>
        <mc:AlternateContent xmlns:mc="http://schemas.openxmlformats.org/markup-compatibility/2006">
          <mc:Choice Requires="x14">
            <control shapeId="2160" r:id="rId21" name="Case à cocher 8">
              <controlPr defaultSize="0" autoFill="0" autoLine="0" autoPict="0" macro="[0]!Macro_Affiche08">
                <anchor moveWithCells="1">
                  <from>
                    <xdr:col>10</xdr:col>
                    <xdr:colOff>276225</xdr:colOff>
                    <xdr:row>15</xdr:row>
                    <xdr:rowOff>19050</xdr:rowOff>
                  </from>
                  <to>
                    <xdr:col>10</xdr:col>
                    <xdr:colOff>542925</xdr:colOff>
                    <xdr:row>15</xdr:row>
                    <xdr:rowOff>180975</xdr:rowOff>
                  </to>
                </anchor>
              </controlPr>
            </control>
          </mc:Choice>
        </mc:AlternateContent>
        <mc:AlternateContent xmlns:mc="http://schemas.openxmlformats.org/markup-compatibility/2006">
          <mc:Choice Requires="x14">
            <control shapeId="2161" r:id="rId22" name="Case à cocher 9">
              <controlPr defaultSize="0" autoFill="0" autoLine="0" autoPict="0" macro="[0]!Macro_Affiche09">
                <anchor moveWithCells="1">
                  <from>
                    <xdr:col>10</xdr:col>
                    <xdr:colOff>276225</xdr:colOff>
                    <xdr:row>16</xdr:row>
                    <xdr:rowOff>0</xdr:rowOff>
                  </from>
                  <to>
                    <xdr:col>10</xdr:col>
                    <xdr:colOff>542925</xdr:colOff>
                    <xdr:row>17</xdr:row>
                    <xdr:rowOff>0</xdr:rowOff>
                  </to>
                </anchor>
              </controlPr>
            </control>
          </mc:Choice>
        </mc:AlternateContent>
        <mc:AlternateContent xmlns:mc="http://schemas.openxmlformats.org/markup-compatibility/2006">
          <mc:Choice Requires="x14">
            <control shapeId="2162" r:id="rId23" name="Case à cocher 10">
              <controlPr defaultSize="0" autoFill="0" autoLine="0" autoPict="0" macro="[0]!Macro_Affiche10">
                <anchor moveWithCells="1">
                  <from>
                    <xdr:col>10</xdr:col>
                    <xdr:colOff>276225</xdr:colOff>
                    <xdr:row>16</xdr:row>
                    <xdr:rowOff>180975</xdr:rowOff>
                  </from>
                  <to>
                    <xdr:col>10</xdr:col>
                    <xdr:colOff>542925</xdr:colOff>
                    <xdr:row>17</xdr:row>
                    <xdr:rowOff>171450</xdr:rowOff>
                  </to>
                </anchor>
              </controlPr>
            </control>
          </mc:Choice>
        </mc:AlternateContent>
        <mc:AlternateContent xmlns:mc="http://schemas.openxmlformats.org/markup-compatibility/2006">
          <mc:Choice Requires="x14">
            <control shapeId="2163" r:id="rId24" name="Case à cocher 11">
              <controlPr defaultSize="0" autoFill="0" autoLine="0" autoPict="0" macro="[0]!Macro_Affiche11">
                <anchor moveWithCells="1">
                  <from>
                    <xdr:col>10</xdr:col>
                    <xdr:colOff>276225</xdr:colOff>
                    <xdr:row>18</xdr:row>
                    <xdr:rowOff>0</xdr:rowOff>
                  </from>
                  <to>
                    <xdr:col>10</xdr:col>
                    <xdr:colOff>542925</xdr:colOff>
                    <xdr:row>19</xdr:row>
                    <xdr:rowOff>0</xdr:rowOff>
                  </to>
                </anchor>
              </controlPr>
            </control>
          </mc:Choice>
        </mc:AlternateContent>
        <mc:AlternateContent xmlns:mc="http://schemas.openxmlformats.org/markup-compatibility/2006">
          <mc:Choice Requires="x14">
            <control shapeId="2164" r:id="rId25" name="Case à cocher 12">
              <controlPr defaultSize="0" autoFill="0" autoLine="0" autoPict="0" macro="[0]!Macro_Affiche12">
                <anchor moveWithCells="1">
                  <from>
                    <xdr:col>10</xdr:col>
                    <xdr:colOff>276225</xdr:colOff>
                    <xdr:row>19</xdr:row>
                    <xdr:rowOff>0</xdr:rowOff>
                  </from>
                  <to>
                    <xdr:col>10</xdr:col>
                    <xdr:colOff>542925</xdr:colOff>
                    <xdr:row>19</xdr:row>
                    <xdr:rowOff>180975</xdr:rowOff>
                  </to>
                </anchor>
              </controlPr>
            </control>
          </mc:Choice>
        </mc:AlternateContent>
        <mc:AlternateContent xmlns:mc="http://schemas.openxmlformats.org/markup-compatibility/2006">
          <mc:Choice Requires="x14">
            <control shapeId="2165" r:id="rId26" name="Case à cocher 13">
              <controlPr defaultSize="0" autoFill="0" autoLine="0" autoPict="0" macro="[0]!Macro_Affiche13">
                <anchor moveWithCells="1">
                  <from>
                    <xdr:col>10</xdr:col>
                    <xdr:colOff>276225</xdr:colOff>
                    <xdr:row>20</xdr:row>
                    <xdr:rowOff>0</xdr:rowOff>
                  </from>
                  <to>
                    <xdr:col>10</xdr:col>
                    <xdr:colOff>542925</xdr:colOff>
                    <xdr:row>21</xdr:row>
                    <xdr:rowOff>0</xdr:rowOff>
                  </to>
                </anchor>
              </controlPr>
            </control>
          </mc:Choice>
        </mc:AlternateContent>
        <mc:AlternateContent xmlns:mc="http://schemas.openxmlformats.org/markup-compatibility/2006">
          <mc:Choice Requires="x14">
            <control shapeId="2166" r:id="rId27" name="Case à cocher 14">
              <controlPr defaultSize="0" autoFill="0" autoLine="0" autoPict="0" macro="[0]!Macro_Affiche14">
                <anchor moveWithCells="1">
                  <from>
                    <xdr:col>10</xdr:col>
                    <xdr:colOff>276225</xdr:colOff>
                    <xdr:row>21</xdr:row>
                    <xdr:rowOff>0</xdr:rowOff>
                  </from>
                  <to>
                    <xdr:col>10</xdr:col>
                    <xdr:colOff>542925</xdr:colOff>
                    <xdr:row>22</xdr:row>
                    <xdr:rowOff>0</xdr:rowOff>
                  </to>
                </anchor>
              </controlPr>
            </control>
          </mc:Choice>
        </mc:AlternateContent>
        <mc:AlternateContent xmlns:mc="http://schemas.openxmlformats.org/markup-compatibility/2006">
          <mc:Choice Requires="x14">
            <control shapeId="2167" r:id="rId28" name="Case à cocher 15">
              <controlPr defaultSize="0" autoFill="0" autoLine="0" autoPict="0" macro="[0]!Macro_Affiche15">
                <anchor moveWithCells="1">
                  <from>
                    <xdr:col>10</xdr:col>
                    <xdr:colOff>276225</xdr:colOff>
                    <xdr:row>22</xdr:row>
                    <xdr:rowOff>0</xdr:rowOff>
                  </from>
                  <to>
                    <xdr:col>10</xdr:col>
                    <xdr:colOff>542925</xdr:colOff>
                    <xdr:row>23</xdr:row>
                    <xdr:rowOff>0</xdr:rowOff>
                  </to>
                </anchor>
              </controlPr>
            </control>
          </mc:Choice>
        </mc:AlternateContent>
        <mc:AlternateContent xmlns:mc="http://schemas.openxmlformats.org/markup-compatibility/2006">
          <mc:Choice Requires="x14">
            <control shapeId="2168" r:id="rId29" name="Case à cocher 16">
              <controlPr defaultSize="0" autoFill="0" autoLine="0" autoPict="0" macro="[0]!Macro_Affiche16">
                <anchor moveWithCells="1">
                  <from>
                    <xdr:col>10</xdr:col>
                    <xdr:colOff>276225</xdr:colOff>
                    <xdr:row>23</xdr:row>
                    <xdr:rowOff>0</xdr:rowOff>
                  </from>
                  <to>
                    <xdr:col>10</xdr:col>
                    <xdr:colOff>542925</xdr:colOff>
                    <xdr:row>23</xdr:row>
                    <xdr:rowOff>180975</xdr:rowOff>
                  </to>
                </anchor>
              </controlPr>
            </control>
          </mc:Choice>
        </mc:AlternateContent>
        <mc:AlternateContent xmlns:mc="http://schemas.openxmlformats.org/markup-compatibility/2006">
          <mc:Choice Requires="x14">
            <control shapeId="2169" r:id="rId30" name="Case à cocher 17">
              <controlPr defaultSize="0" autoFill="0" autoLine="0" autoPict="0" macro="[0]!Macro_Affiche17">
                <anchor moveWithCells="1">
                  <from>
                    <xdr:col>10</xdr:col>
                    <xdr:colOff>276225</xdr:colOff>
                    <xdr:row>24</xdr:row>
                    <xdr:rowOff>0</xdr:rowOff>
                  </from>
                  <to>
                    <xdr:col>10</xdr:col>
                    <xdr:colOff>542925</xdr:colOff>
                    <xdr:row>25</xdr:row>
                    <xdr:rowOff>0</xdr:rowOff>
                  </to>
                </anchor>
              </controlPr>
            </control>
          </mc:Choice>
        </mc:AlternateContent>
        <mc:AlternateContent xmlns:mc="http://schemas.openxmlformats.org/markup-compatibility/2006">
          <mc:Choice Requires="x14">
            <control shapeId="2170" r:id="rId31" name="Case à cocher 18">
              <controlPr defaultSize="0" autoFill="0" autoLine="0" autoPict="0" macro="[0]!Macro_Affiche18">
                <anchor moveWithCells="1">
                  <from>
                    <xdr:col>10</xdr:col>
                    <xdr:colOff>276225</xdr:colOff>
                    <xdr:row>25</xdr:row>
                    <xdr:rowOff>0</xdr:rowOff>
                  </from>
                  <to>
                    <xdr:col>10</xdr:col>
                    <xdr:colOff>542925</xdr:colOff>
                    <xdr:row>25</xdr:row>
                    <xdr:rowOff>180975</xdr:rowOff>
                  </to>
                </anchor>
              </controlPr>
            </control>
          </mc:Choice>
        </mc:AlternateContent>
        <mc:AlternateContent xmlns:mc="http://schemas.openxmlformats.org/markup-compatibility/2006">
          <mc:Choice Requires="x14">
            <control shapeId="2171" r:id="rId32" name="Case à cocher 19">
              <controlPr defaultSize="0" autoFill="0" autoLine="0" autoPict="0" macro="[0]!Macro_Affiche19">
                <anchor moveWithCells="1">
                  <from>
                    <xdr:col>10</xdr:col>
                    <xdr:colOff>276225</xdr:colOff>
                    <xdr:row>26</xdr:row>
                    <xdr:rowOff>0</xdr:rowOff>
                  </from>
                  <to>
                    <xdr:col>10</xdr:col>
                    <xdr:colOff>542925</xdr:colOff>
                    <xdr:row>26</xdr:row>
                    <xdr:rowOff>180975</xdr:rowOff>
                  </to>
                </anchor>
              </controlPr>
            </control>
          </mc:Choice>
        </mc:AlternateContent>
        <mc:AlternateContent xmlns:mc="http://schemas.openxmlformats.org/markup-compatibility/2006">
          <mc:Choice Requires="x14">
            <control shapeId="2172" r:id="rId33" name="Case à cocher 20">
              <controlPr defaultSize="0" autoFill="0" autoLine="0" autoPict="0" macro="[0]!Macro_Affiche20">
                <anchor moveWithCells="1">
                  <from>
                    <xdr:col>10</xdr:col>
                    <xdr:colOff>276225</xdr:colOff>
                    <xdr:row>27</xdr:row>
                    <xdr:rowOff>0</xdr:rowOff>
                  </from>
                  <to>
                    <xdr:col>10</xdr:col>
                    <xdr:colOff>542925</xdr:colOff>
                    <xdr:row>27</xdr:row>
                    <xdr:rowOff>180975</xdr:rowOff>
                  </to>
                </anchor>
              </controlPr>
            </control>
          </mc:Choice>
        </mc:AlternateContent>
        <mc:AlternateContent xmlns:mc="http://schemas.openxmlformats.org/markup-compatibility/2006">
          <mc:Choice Requires="x14">
            <control shapeId="2173" r:id="rId34" name="Case à cocher 21">
              <controlPr defaultSize="0" autoFill="0" autoLine="0" autoPict="0" macro="[0]!Macro_Affiche21">
                <anchor moveWithCells="1">
                  <from>
                    <xdr:col>10</xdr:col>
                    <xdr:colOff>276225</xdr:colOff>
                    <xdr:row>28</xdr:row>
                    <xdr:rowOff>0</xdr:rowOff>
                  </from>
                  <to>
                    <xdr:col>10</xdr:col>
                    <xdr:colOff>542925</xdr:colOff>
                    <xdr:row>29</xdr:row>
                    <xdr:rowOff>0</xdr:rowOff>
                  </to>
                </anchor>
              </controlPr>
            </control>
          </mc:Choice>
        </mc:AlternateContent>
        <mc:AlternateContent xmlns:mc="http://schemas.openxmlformats.org/markup-compatibility/2006">
          <mc:Choice Requires="x14">
            <control shapeId="2174" r:id="rId35" name="Case à cocher 22">
              <controlPr defaultSize="0" autoFill="0" autoLine="0" autoPict="0" macro="[0]!Macro_Affiche22">
                <anchor moveWithCells="1">
                  <from>
                    <xdr:col>10</xdr:col>
                    <xdr:colOff>276225</xdr:colOff>
                    <xdr:row>29</xdr:row>
                    <xdr:rowOff>0</xdr:rowOff>
                  </from>
                  <to>
                    <xdr:col>10</xdr:col>
                    <xdr:colOff>542925</xdr:colOff>
                    <xdr:row>29</xdr:row>
                    <xdr:rowOff>180975</xdr:rowOff>
                  </to>
                </anchor>
              </controlPr>
            </control>
          </mc:Choice>
        </mc:AlternateContent>
        <mc:AlternateContent xmlns:mc="http://schemas.openxmlformats.org/markup-compatibility/2006">
          <mc:Choice Requires="x14">
            <control shapeId="2175" r:id="rId36" name="Case à cocher 23">
              <controlPr defaultSize="0" autoFill="0" autoLine="0" autoPict="0" macro="[0]!Macro_Affiche23">
                <anchor moveWithCells="1">
                  <from>
                    <xdr:col>10</xdr:col>
                    <xdr:colOff>276225</xdr:colOff>
                    <xdr:row>30</xdr:row>
                    <xdr:rowOff>0</xdr:rowOff>
                  </from>
                  <to>
                    <xdr:col>10</xdr:col>
                    <xdr:colOff>542925</xdr:colOff>
                    <xdr:row>31</xdr:row>
                    <xdr:rowOff>0</xdr:rowOff>
                  </to>
                </anchor>
              </controlPr>
            </control>
          </mc:Choice>
        </mc:AlternateContent>
        <mc:AlternateContent xmlns:mc="http://schemas.openxmlformats.org/markup-compatibility/2006">
          <mc:Choice Requires="x14">
            <control shapeId="2176" r:id="rId37" name="Case à cocher 24">
              <controlPr defaultSize="0" autoFill="0" autoLine="0" autoPict="0" macro="[0]!Macro_Affiche24">
                <anchor moveWithCells="1">
                  <from>
                    <xdr:col>10</xdr:col>
                    <xdr:colOff>276225</xdr:colOff>
                    <xdr:row>31</xdr:row>
                    <xdr:rowOff>0</xdr:rowOff>
                  </from>
                  <to>
                    <xdr:col>10</xdr:col>
                    <xdr:colOff>542925</xdr:colOff>
                    <xdr:row>32</xdr:row>
                    <xdr:rowOff>0</xdr:rowOff>
                  </to>
                </anchor>
              </controlPr>
            </control>
          </mc:Choice>
        </mc:AlternateContent>
        <mc:AlternateContent xmlns:mc="http://schemas.openxmlformats.org/markup-compatibility/2006">
          <mc:Choice Requires="x14">
            <control shapeId="2177" r:id="rId38" name="Case à cocher 25">
              <controlPr defaultSize="0" autoFill="0" autoLine="0" autoPict="0" macro="[0]!Macro_Affiche25">
                <anchor moveWithCells="1">
                  <from>
                    <xdr:col>10</xdr:col>
                    <xdr:colOff>276225</xdr:colOff>
                    <xdr:row>32</xdr:row>
                    <xdr:rowOff>0</xdr:rowOff>
                  </from>
                  <to>
                    <xdr:col>10</xdr:col>
                    <xdr:colOff>542925</xdr:colOff>
                    <xdr:row>33</xdr:row>
                    <xdr:rowOff>0</xdr:rowOff>
                  </to>
                </anchor>
              </controlPr>
            </control>
          </mc:Choice>
        </mc:AlternateContent>
        <mc:AlternateContent xmlns:mc="http://schemas.openxmlformats.org/markup-compatibility/2006">
          <mc:Choice Requires="x14">
            <control shapeId="2178" r:id="rId39" name="Case à cocher 26">
              <controlPr defaultSize="0" autoFill="0" autoLine="0" autoPict="0" macro="[0]!Macro_Affiche26">
                <anchor moveWithCells="1">
                  <from>
                    <xdr:col>10</xdr:col>
                    <xdr:colOff>276225</xdr:colOff>
                    <xdr:row>33</xdr:row>
                    <xdr:rowOff>0</xdr:rowOff>
                  </from>
                  <to>
                    <xdr:col>10</xdr:col>
                    <xdr:colOff>542925</xdr:colOff>
                    <xdr:row>33</xdr:row>
                    <xdr:rowOff>180975</xdr:rowOff>
                  </to>
                </anchor>
              </controlPr>
            </control>
          </mc:Choice>
        </mc:AlternateContent>
        <mc:AlternateContent xmlns:mc="http://schemas.openxmlformats.org/markup-compatibility/2006">
          <mc:Choice Requires="x14">
            <control shapeId="2179" r:id="rId40" name="Case à cocher 27">
              <controlPr defaultSize="0" autoFill="0" autoLine="0" autoPict="0" macro="[0]!Macro_Affiche27">
                <anchor moveWithCells="1">
                  <from>
                    <xdr:col>10</xdr:col>
                    <xdr:colOff>276225</xdr:colOff>
                    <xdr:row>34</xdr:row>
                    <xdr:rowOff>0</xdr:rowOff>
                  </from>
                  <to>
                    <xdr:col>10</xdr:col>
                    <xdr:colOff>542925</xdr:colOff>
                    <xdr:row>34</xdr:row>
                    <xdr:rowOff>180975</xdr:rowOff>
                  </to>
                </anchor>
              </controlPr>
            </control>
          </mc:Choice>
        </mc:AlternateContent>
        <mc:AlternateContent xmlns:mc="http://schemas.openxmlformats.org/markup-compatibility/2006">
          <mc:Choice Requires="x14">
            <control shapeId="2180" r:id="rId41" name="Case à cocher 28">
              <controlPr defaultSize="0" autoFill="0" autoLine="0" autoPict="0" macro="[0]!Macro_Affiche28">
                <anchor moveWithCells="1">
                  <from>
                    <xdr:col>10</xdr:col>
                    <xdr:colOff>276225</xdr:colOff>
                    <xdr:row>35</xdr:row>
                    <xdr:rowOff>0</xdr:rowOff>
                  </from>
                  <to>
                    <xdr:col>10</xdr:col>
                    <xdr:colOff>542925</xdr:colOff>
                    <xdr:row>35</xdr:row>
                    <xdr:rowOff>180975</xdr:rowOff>
                  </to>
                </anchor>
              </controlPr>
            </control>
          </mc:Choice>
        </mc:AlternateContent>
        <mc:AlternateContent xmlns:mc="http://schemas.openxmlformats.org/markup-compatibility/2006">
          <mc:Choice Requires="x14">
            <control shapeId="2181" r:id="rId42" name="Button 133">
              <controlPr defaultSize="0" print="0" autoFill="0" autoPict="0" macro="[0]!Macro_lien07_source_2">
                <anchor moveWithCells="1" sizeWithCells="1">
                  <from>
                    <xdr:col>9</xdr:col>
                    <xdr:colOff>28575</xdr:colOff>
                    <xdr:row>14</xdr:row>
                    <xdr:rowOff>19050</xdr:rowOff>
                  </from>
                  <to>
                    <xdr:col>9</xdr:col>
                    <xdr:colOff>1781175</xdr:colOff>
                    <xdr:row>14</xdr:row>
                    <xdr:rowOff>161925</xdr:rowOff>
                  </to>
                </anchor>
              </controlPr>
            </control>
          </mc:Choice>
        </mc:AlternateContent>
        <mc:AlternateContent xmlns:mc="http://schemas.openxmlformats.org/markup-compatibility/2006">
          <mc:Choice Requires="x14">
            <control shapeId="2182" r:id="rId43" name="Button 134">
              <controlPr defaultSize="0" print="0" autoFill="0" autoPict="0" macro="[0]!Macro_lien08_source_3">
                <anchor moveWithCells="1" sizeWithCells="1">
                  <from>
                    <xdr:col>9</xdr:col>
                    <xdr:colOff>28575</xdr:colOff>
                    <xdr:row>15</xdr:row>
                    <xdr:rowOff>19050</xdr:rowOff>
                  </from>
                  <to>
                    <xdr:col>9</xdr:col>
                    <xdr:colOff>1771650</xdr:colOff>
                    <xdr:row>15</xdr:row>
                    <xdr:rowOff>161925</xdr:rowOff>
                  </to>
                </anchor>
              </controlPr>
            </control>
          </mc:Choice>
        </mc:AlternateContent>
        <mc:AlternateContent xmlns:mc="http://schemas.openxmlformats.org/markup-compatibility/2006">
          <mc:Choice Requires="x14">
            <control shapeId="2183" r:id="rId44" name="Button 135">
              <controlPr defaultSize="0" print="0" autoFill="0" autoPict="0" macro="[0]!Macro_lien09_source_4">
                <anchor moveWithCells="1" sizeWithCells="1">
                  <from>
                    <xdr:col>9</xdr:col>
                    <xdr:colOff>28575</xdr:colOff>
                    <xdr:row>16</xdr:row>
                    <xdr:rowOff>0</xdr:rowOff>
                  </from>
                  <to>
                    <xdr:col>9</xdr:col>
                    <xdr:colOff>1771650</xdr:colOff>
                    <xdr:row>16</xdr:row>
                    <xdr:rowOff>161925</xdr:rowOff>
                  </to>
                </anchor>
              </controlPr>
            </control>
          </mc:Choice>
        </mc:AlternateContent>
        <mc:AlternateContent xmlns:mc="http://schemas.openxmlformats.org/markup-compatibility/2006">
          <mc:Choice Requires="x14">
            <control shapeId="2184" r:id="rId45" name="Button 136">
              <controlPr defaultSize="0" print="0" autoFill="0" autoPict="0" macro="[0]!Macro_lien10_source_5">
                <anchor moveWithCells="1" sizeWithCells="1">
                  <from>
                    <xdr:col>9</xdr:col>
                    <xdr:colOff>28575</xdr:colOff>
                    <xdr:row>16</xdr:row>
                    <xdr:rowOff>180975</xdr:rowOff>
                  </from>
                  <to>
                    <xdr:col>9</xdr:col>
                    <xdr:colOff>1771650</xdr:colOff>
                    <xdr:row>17</xdr:row>
                    <xdr:rowOff>161925</xdr:rowOff>
                  </to>
                </anchor>
              </controlPr>
            </control>
          </mc:Choice>
        </mc:AlternateContent>
        <mc:AlternateContent xmlns:mc="http://schemas.openxmlformats.org/markup-compatibility/2006">
          <mc:Choice Requires="x14">
            <control shapeId="2185" r:id="rId46" name="Button 137">
              <controlPr defaultSize="0" print="0" autoFill="0" autoPict="0" macro="[0]!Macro_lien11_source_6">
                <anchor moveWithCells="1" sizeWithCells="1">
                  <from>
                    <xdr:col>9</xdr:col>
                    <xdr:colOff>28575</xdr:colOff>
                    <xdr:row>18</xdr:row>
                    <xdr:rowOff>9525</xdr:rowOff>
                  </from>
                  <to>
                    <xdr:col>9</xdr:col>
                    <xdr:colOff>1790700</xdr:colOff>
                    <xdr:row>18</xdr:row>
                    <xdr:rowOff>161925</xdr:rowOff>
                  </to>
                </anchor>
              </controlPr>
            </control>
          </mc:Choice>
        </mc:AlternateContent>
        <mc:AlternateContent xmlns:mc="http://schemas.openxmlformats.org/markup-compatibility/2006">
          <mc:Choice Requires="x14">
            <control shapeId="2186" r:id="rId47" name="Button 138">
              <controlPr defaultSize="0" print="0" autoFill="0" autoPict="0" macro="[0]!Macro_lien12_source_7">
                <anchor moveWithCells="1" sizeWithCells="1">
                  <from>
                    <xdr:col>9</xdr:col>
                    <xdr:colOff>28575</xdr:colOff>
                    <xdr:row>19</xdr:row>
                    <xdr:rowOff>28575</xdr:rowOff>
                  </from>
                  <to>
                    <xdr:col>9</xdr:col>
                    <xdr:colOff>1790700</xdr:colOff>
                    <xdr:row>19</xdr:row>
                    <xdr:rowOff>161925</xdr:rowOff>
                  </to>
                </anchor>
              </controlPr>
            </control>
          </mc:Choice>
        </mc:AlternateContent>
        <mc:AlternateContent xmlns:mc="http://schemas.openxmlformats.org/markup-compatibility/2006">
          <mc:Choice Requires="x14">
            <control shapeId="2187" r:id="rId48" name="Button 139">
              <controlPr defaultSize="0" print="0" autoFill="0" autoPict="0" macro="[0]!Macro_lien13_source_8">
                <anchor moveWithCells="1" sizeWithCells="1">
                  <from>
                    <xdr:col>9</xdr:col>
                    <xdr:colOff>28575</xdr:colOff>
                    <xdr:row>20</xdr:row>
                    <xdr:rowOff>19050</xdr:rowOff>
                  </from>
                  <to>
                    <xdr:col>9</xdr:col>
                    <xdr:colOff>1781175</xdr:colOff>
                    <xdr:row>20</xdr:row>
                    <xdr:rowOff>161925</xdr:rowOff>
                  </to>
                </anchor>
              </controlPr>
            </control>
          </mc:Choice>
        </mc:AlternateContent>
        <mc:AlternateContent xmlns:mc="http://schemas.openxmlformats.org/markup-compatibility/2006">
          <mc:Choice Requires="x14">
            <control shapeId="2188" r:id="rId49" name="Button 140">
              <controlPr defaultSize="0" print="0" autoFill="0" autoPict="0" macro="[0]!Macro_lien14_source_9">
                <anchor moveWithCells="1" sizeWithCells="1">
                  <from>
                    <xdr:col>9</xdr:col>
                    <xdr:colOff>28575</xdr:colOff>
                    <xdr:row>21</xdr:row>
                    <xdr:rowOff>28575</xdr:rowOff>
                  </from>
                  <to>
                    <xdr:col>9</xdr:col>
                    <xdr:colOff>1790700</xdr:colOff>
                    <xdr:row>21</xdr:row>
                    <xdr:rowOff>161925</xdr:rowOff>
                  </to>
                </anchor>
              </controlPr>
            </control>
          </mc:Choice>
        </mc:AlternateContent>
        <mc:AlternateContent xmlns:mc="http://schemas.openxmlformats.org/markup-compatibility/2006">
          <mc:Choice Requires="x14">
            <control shapeId="2189" r:id="rId50" name="Button 141">
              <controlPr defaultSize="0" print="0" autoFill="0" autoPict="0" macro="[0]!Macro_lien15_source_10">
                <anchor moveWithCells="1" sizeWithCells="1">
                  <from>
                    <xdr:col>9</xdr:col>
                    <xdr:colOff>28575</xdr:colOff>
                    <xdr:row>22</xdr:row>
                    <xdr:rowOff>0</xdr:rowOff>
                  </from>
                  <to>
                    <xdr:col>9</xdr:col>
                    <xdr:colOff>1800225</xdr:colOff>
                    <xdr:row>22</xdr:row>
                    <xdr:rowOff>161925</xdr:rowOff>
                  </to>
                </anchor>
              </controlPr>
            </control>
          </mc:Choice>
        </mc:AlternateContent>
        <mc:AlternateContent xmlns:mc="http://schemas.openxmlformats.org/markup-compatibility/2006">
          <mc:Choice Requires="x14">
            <control shapeId="2190" r:id="rId51" name="Button 142">
              <controlPr defaultSize="0" print="0" autoFill="0" autoPict="0" macro="[0]!Macro_lien16_source_11">
                <anchor moveWithCells="1" sizeWithCells="1">
                  <from>
                    <xdr:col>9</xdr:col>
                    <xdr:colOff>28575</xdr:colOff>
                    <xdr:row>23</xdr:row>
                    <xdr:rowOff>19050</xdr:rowOff>
                  </from>
                  <to>
                    <xdr:col>9</xdr:col>
                    <xdr:colOff>1800225</xdr:colOff>
                    <xdr:row>23</xdr:row>
                    <xdr:rowOff>161925</xdr:rowOff>
                  </to>
                </anchor>
              </controlPr>
            </control>
          </mc:Choice>
        </mc:AlternateContent>
        <mc:AlternateContent xmlns:mc="http://schemas.openxmlformats.org/markup-compatibility/2006">
          <mc:Choice Requires="x14">
            <control shapeId="2191" r:id="rId52" name="Button 143">
              <controlPr defaultSize="0" print="0" autoFill="0" autoPict="0" macro="[0]!Macro_lien17_source_12">
                <anchor moveWithCells="1" sizeWithCells="1">
                  <from>
                    <xdr:col>9</xdr:col>
                    <xdr:colOff>28575</xdr:colOff>
                    <xdr:row>24</xdr:row>
                    <xdr:rowOff>19050</xdr:rowOff>
                  </from>
                  <to>
                    <xdr:col>9</xdr:col>
                    <xdr:colOff>1800225</xdr:colOff>
                    <xdr:row>24</xdr:row>
                    <xdr:rowOff>161925</xdr:rowOff>
                  </to>
                </anchor>
              </controlPr>
            </control>
          </mc:Choice>
        </mc:AlternateContent>
        <mc:AlternateContent xmlns:mc="http://schemas.openxmlformats.org/markup-compatibility/2006">
          <mc:Choice Requires="x14">
            <control shapeId="2192" r:id="rId53" name="Button 144">
              <controlPr defaultSize="0" print="0" autoFill="0" autoPict="0" macro="[0]!Macro_lien18_source_13">
                <anchor moveWithCells="1" sizeWithCells="1">
                  <from>
                    <xdr:col>9</xdr:col>
                    <xdr:colOff>28575</xdr:colOff>
                    <xdr:row>25</xdr:row>
                    <xdr:rowOff>19050</xdr:rowOff>
                  </from>
                  <to>
                    <xdr:col>9</xdr:col>
                    <xdr:colOff>1809750</xdr:colOff>
                    <xdr:row>25</xdr:row>
                    <xdr:rowOff>161925</xdr:rowOff>
                  </to>
                </anchor>
              </controlPr>
            </control>
          </mc:Choice>
        </mc:AlternateContent>
        <mc:AlternateContent xmlns:mc="http://schemas.openxmlformats.org/markup-compatibility/2006">
          <mc:Choice Requires="x14">
            <control shapeId="2193" r:id="rId54" name="Button 145">
              <controlPr defaultSize="0" print="0" autoFill="0" autoPict="0" macro="[0]!Macro_lien19_source_14">
                <anchor moveWithCells="1" sizeWithCells="1">
                  <from>
                    <xdr:col>9</xdr:col>
                    <xdr:colOff>28575</xdr:colOff>
                    <xdr:row>26</xdr:row>
                    <xdr:rowOff>28575</xdr:rowOff>
                  </from>
                  <to>
                    <xdr:col>9</xdr:col>
                    <xdr:colOff>1800225</xdr:colOff>
                    <xdr:row>26</xdr:row>
                    <xdr:rowOff>161925</xdr:rowOff>
                  </to>
                </anchor>
              </controlPr>
            </control>
          </mc:Choice>
        </mc:AlternateContent>
        <mc:AlternateContent xmlns:mc="http://schemas.openxmlformats.org/markup-compatibility/2006">
          <mc:Choice Requires="x14">
            <control shapeId="2194" r:id="rId55" name="Button 146">
              <controlPr defaultSize="0" print="0" autoFill="0" autoPict="0" macro="[0]!Macro_lien20_source_15">
                <anchor moveWithCells="1" sizeWithCells="1">
                  <from>
                    <xdr:col>9</xdr:col>
                    <xdr:colOff>28575</xdr:colOff>
                    <xdr:row>27</xdr:row>
                    <xdr:rowOff>19050</xdr:rowOff>
                  </from>
                  <to>
                    <xdr:col>9</xdr:col>
                    <xdr:colOff>1800225</xdr:colOff>
                    <xdr:row>27</xdr:row>
                    <xdr:rowOff>161925</xdr:rowOff>
                  </to>
                </anchor>
              </controlPr>
            </control>
          </mc:Choice>
        </mc:AlternateContent>
        <mc:AlternateContent xmlns:mc="http://schemas.openxmlformats.org/markup-compatibility/2006">
          <mc:Choice Requires="x14">
            <control shapeId="2195" r:id="rId56" name="Button 147">
              <controlPr defaultSize="0" print="0" autoFill="0" autoPict="0" macro="[0]!Macro_lien21_source_16">
                <anchor moveWithCells="1" sizeWithCells="1">
                  <from>
                    <xdr:col>9</xdr:col>
                    <xdr:colOff>28575</xdr:colOff>
                    <xdr:row>28</xdr:row>
                    <xdr:rowOff>19050</xdr:rowOff>
                  </from>
                  <to>
                    <xdr:col>9</xdr:col>
                    <xdr:colOff>1809750</xdr:colOff>
                    <xdr:row>28</xdr:row>
                    <xdr:rowOff>161925</xdr:rowOff>
                  </to>
                </anchor>
              </controlPr>
            </control>
          </mc:Choice>
        </mc:AlternateContent>
        <mc:AlternateContent xmlns:mc="http://schemas.openxmlformats.org/markup-compatibility/2006">
          <mc:Choice Requires="x14">
            <control shapeId="2196" r:id="rId57" name="Button 148">
              <controlPr defaultSize="0" print="0" autoFill="0" autoPict="0" macro="[0]!Macro_lien22_source_17">
                <anchor moveWithCells="1" sizeWithCells="1">
                  <from>
                    <xdr:col>9</xdr:col>
                    <xdr:colOff>28575</xdr:colOff>
                    <xdr:row>29</xdr:row>
                    <xdr:rowOff>19050</xdr:rowOff>
                  </from>
                  <to>
                    <xdr:col>9</xdr:col>
                    <xdr:colOff>1781175</xdr:colOff>
                    <xdr:row>29</xdr:row>
                    <xdr:rowOff>161925</xdr:rowOff>
                  </to>
                </anchor>
              </controlPr>
            </control>
          </mc:Choice>
        </mc:AlternateContent>
        <mc:AlternateContent xmlns:mc="http://schemas.openxmlformats.org/markup-compatibility/2006">
          <mc:Choice Requires="x14">
            <control shapeId="2197" r:id="rId58" name="Button 149">
              <controlPr defaultSize="0" print="0" autoFill="0" autoPict="0" macro="[0]!Macro_lien23_source_18">
                <anchor moveWithCells="1" sizeWithCells="1">
                  <from>
                    <xdr:col>9</xdr:col>
                    <xdr:colOff>28575</xdr:colOff>
                    <xdr:row>30</xdr:row>
                    <xdr:rowOff>9525</xdr:rowOff>
                  </from>
                  <to>
                    <xdr:col>9</xdr:col>
                    <xdr:colOff>1781175</xdr:colOff>
                    <xdr:row>30</xdr:row>
                    <xdr:rowOff>161925</xdr:rowOff>
                  </to>
                </anchor>
              </controlPr>
            </control>
          </mc:Choice>
        </mc:AlternateContent>
        <mc:AlternateContent xmlns:mc="http://schemas.openxmlformats.org/markup-compatibility/2006">
          <mc:Choice Requires="x14">
            <control shapeId="2198" r:id="rId59" name="Button 150">
              <controlPr defaultSize="0" print="0" autoFill="0" autoPict="0" macro="[0]!Macro_lien24_source_19">
                <anchor moveWithCells="1" sizeWithCells="1">
                  <from>
                    <xdr:col>9</xdr:col>
                    <xdr:colOff>28575</xdr:colOff>
                    <xdr:row>31</xdr:row>
                    <xdr:rowOff>9525</xdr:rowOff>
                  </from>
                  <to>
                    <xdr:col>9</xdr:col>
                    <xdr:colOff>1790700</xdr:colOff>
                    <xdr:row>31</xdr:row>
                    <xdr:rowOff>161925</xdr:rowOff>
                  </to>
                </anchor>
              </controlPr>
            </control>
          </mc:Choice>
        </mc:AlternateContent>
        <mc:AlternateContent xmlns:mc="http://schemas.openxmlformats.org/markup-compatibility/2006">
          <mc:Choice Requires="x14">
            <control shapeId="2199" r:id="rId60" name="Button 151">
              <controlPr defaultSize="0" print="0" autoFill="0" autoPict="0" macro="[0]!Macro_lien25_source_20">
                <anchor moveWithCells="1" sizeWithCells="1">
                  <from>
                    <xdr:col>9</xdr:col>
                    <xdr:colOff>28575</xdr:colOff>
                    <xdr:row>32</xdr:row>
                    <xdr:rowOff>19050</xdr:rowOff>
                  </from>
                  <to>
                    <xdr:col>9</xdr:col>
                    <xdr:colOff>1800225</xdr:colOff>
                    <xdr:row>32</xdr:row>
                    <xdr:rowOff>161925</xdr:rowOff>
                  </to>
                </anchor>
              </controlPr>
            </control>
          </mc:Choice>
        </mc:AlternateContent>
        <mc:AlternateContent xmlns:mc="http://schemas.openxmlformats.org/markup-compatibility/2006">
          <mc:Choice Requires="x14">
            <control shapeId="2200" r:id="rId61" name="Button 152">
              <controlPr defaultSize="0" print="0" autoFill="0" autoPict="0" macro="[0]!Macro_lien26_source_21">
                <anchor moveWithCells="1" sizeWithCells="1">
                  <from>
                    <xdr:col>9</xdr:col>
                    <xdr:colOff>28575</xdr:colOff>
                    <xdr:row>33</xdr:row>
                    <xdr:rowOff>19050</xdr:rowOff>
                  </from>
                  <to>
                    <xdr:col>9</xdr:col>
                    <xdr:colOff>1809750</xdr:colOff>
                    <xdr:row>33</xdr:row>
                    <xdr:rowOff>161925</xdr:rowOff>
                  </to>
                </anchor>
              </controlPr>
            </control>
          </mc:Choice>
        </mc:AlternateContent>
        <mc:AlternateContent xmlns:mc="http://schemas.openxmlformats.org/markup-compatibility/2006">
          <mc:Choice Requires="x14">
            <control shapeId="2201" r:id="rId62" name="Button 153">
              <controlPr defaultSize="0" print="0" autoFill="0" autoPict="0" macro="[0]!Macro_lien27_source_22">
                <anchor moveWithCells="1" sizeWithCells="1">
                  <from>
                    <xdr:col>9</xdr:col>
                    <xdr:colOff>28575</xdr:colOff>
                    <xdr:row>34</xdr:row>
                    <xdr:rowOff>28575</xdr:rowOff>
                  </from>
                  <to>
                    <xdr:col>9</xdr:col>
                    <xdr:colOff>1809750</xdr:colOff>
                    <xdr:row>34</xdr:row>
                    <xdr:rowOff>161925</xdr:rowOff>
                  </to>
                </anchor>
              </controlPr>
            </control>
          </mc:Choice>
        </mc:AlternateContent>
        <mc:AlternateContent xmlns:mc="http://schemas.openxmlformats.org/markup-compatibility/2006">
          <mc:Choice Requires="x14">
            <control shapeId="2202" r:id="rId63" name="Button 154">
              <controlPr defaultSize="0" print="0" autoFill="0" autoPict="0" macro="[0]!Macro_lien28_source_23">
                <anchor moveWithCells="1" sizeWithCells="1">
                  <from>
                    <xdr:col>9</xdr:col>
                    <xdr:colOff>28575</xdr:colOff>
                    <xdr:row>35</xdr:row>
                    <xdr:rowOff>28575</xdr:rowOff>
                  </from>
                  <to>
                    <xdr:col>9</xdr:col>
                    <xdr:colOff>1819275</xdr:colOff>
                    <xdr:row>35</xdr:row>
                    <xdr:rowOff>161925</xdr:rowOff>
                  </to>
                </anchor>
              </controlPr>
            </control>
          </mc:Choice>
        </mc:AlternateContent>
        <mc:AlternateContent xmlns:mc="http://schemas.openxmlformats.org/markup-compatibility/2006">
          <mc:Choice Requires="x14">
            <control shapeId="2203" r:id="rId64" name="Button 155">
              <controlPr defaultSize="0" print="0" autoFill="0" autoPict="0" macro="[0]!Macro_lien29_PRP">
                <anchor moveWithCells="1" sizeWithCells="1">
                  <from>
                    <xdr:col>9</xdr:col>
                    <xdr:colOff>28575</xdr:colOff>
                    <xdr:row>39</xdr:row>
                    <xdr:rowOff>19050</xdr:rowOff>
                  </from>
                  <to>
                    <xdr:col>9</xdr:col>
                    <xdr:colOff>1800225</xdr:colOff>
                    <xdr:row>39</xdr:row>
                    <xdr:rowOff>161925</xdr:rowOff>
                  </to>
                </anchor>
              </controlPr>
            </control>
          </mc:Choice>
        </mc:AlternateContent>
        <mc:AlternateContent xmlns:mc="http://schemas.openxmlformats.org/markup-compatibility/2006">
          <mc:Choice Requires="x14">
            <control shapeId="2204" r:id="rId65" name="Button 156">
              <controlPr defaultSize="0" print="0" autoFill="0" autoPict="0" macro="[0]!Macro_lien30_FE">
                <anchor moveWithCells="1" sizeWithCells="1">
                  <from>
                    <xdr:col>9</xdr:col>
                    <xdr:colOff>28575</xdr:colOff>
                    <xdr:row>40</xdr:row>
                    <xdr:rowOff>19050</xdr:rowOff>
                  </from>
                  <to>
                    <xdr:col>9</xdr:col>
                    <xdr:colOff>1809750</xdr:colOff>
                    <xdr:row>40</xdr:row>
                    <xdr:rowOff>161925</xdr:rowOff>
                  </to>
                </anchor>
              </controlPr>
            </control>
          </mc:Choice>
        </mc:AlternateContent>
        <mc:AlternateContent xmlns:mc="http://schemas.openxmlformats.org/markup-compatibility/2006">
          <mc:Choice Requires="x14">
            <control shapeId="2206" r:id="rId66" name="Button 158">
              <controlPr defaultSize="0" print="0" autoFill="0" autoPict="0" macro="[0]!Macro_lien31_Incertitudes">
                <anchor moveWithCells="1" sizeWithCells="1">
                  <from>
                    <xdr:col>9</xdr:col>
                    <xdr:colOff>28575</xdr:colOff>
                    <xdr:row>41</xdr:row>
                    <xdr:rowOff>0</xdr:rowOff>
                  </from>
                  <to>
                    <xdr:col>9</xdr:col>
                    <xdr:colOff>1809750</xdr:colOff>
                    <xdr:row>41</xdr:row>
                    <xdr:rowOff>161925</xdr:rowOff>
                  </to>
                </anchor>
              </controlPr>
            </control>
          </mc:Choice>
        </mc:AlternateContent>
        <mc:AlternateContent xmlns:mc="http://schemas.openxmlformats.org/markup-compatibility/2006">
          <mc:Choice Requires="x14">
            <control shapeId="2207" r:id="rId67" name="Button 159">
              <controlPr defaultSize="0" print="0" autoFill="0" autoPict="0" macro="[0]!Macro_lien32_Reference">
                <anchor moveWithCells="1" sizeWithCells="1">
                  <from>
                    <xdr:col>9</xdr:col>
                    <xdr:colOff>28575</xdr:colOff>
                    <xdr:row>42</xdr:row>
                    <xdr:rowOff>19050</xdr:rowOff>
                  </from>
                  <to>
                    <xdr:col>9</xdr:col>
                    <xdr:colOff>1800225</xdr:colOff>
                    <xdr:row>42</xdr:row>
                    <xdr:rowOff>161925</xdr:rowOff>
                  </to>
                </anchor>
              </controlPr>
            </control>
          </mc:Choice>
        </mc:AlternateContent>
        <mc:AlternateContent xmlns:mc="http://schemas.openxmlformats.org/markup-compatibility/2006">
          <mc:Choice Requires="x14">
            <control shapeId="2208" r:id="rId68" name="Check Box 160">
              <controlPr defaultSize="0" autoFill="0" autoLine="0" autoPict="0" macro="[0]!Bulles_2">
                <anchor moveWithCells="1">
                  <from>
                    <xdr:col>9</xdr:col>
                    <xdr:colOff>1438275</xdr:colOff>
                    <xdr:row>1</xdr:row>
                    <xdr:rowOff>104775</xdr:rowOff>
                  </from>
                  <to>
                    <xdr:col>10</xdr:col>
                    <xdr:colOff>742950</xdr:colOff>
                    <xdr:row>1</xdr:row>
                    <xdr:rowOff>361950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0A482-3B77-48C0-84D8-45E98698021C}">
  <sheetPr codeName="Feuil23">
    <tabColor theme="9" tint="0.39997558519241921"/>
  </sheetPr>
  <dimension ref="B1:U6"/>
  <sheetViews>
    <sheetView showRowColHeaders="0" zoomScaleNormal="100" workbookViewId="0">
      <selection activeCell="B2" sqref="B2:U3"/>
    </sheetView>
  </sheetViews>
  <sheetFormatPr baseColWidth="10" defaultColWidth="11.28515625" defaultRowHeight="15"/>
  <cols>
    <col min="1" max="1" width="3.42578125" style="30" customWidth="1"/>
    <col min="2" max="2" width="5.28515625" style="30" customWidth="1"/>
    <col min="3" max="3" width="8.5703125" style="30" customWidth="1"/>
    <col min="4" max="16384" width="11.28515625" style="30"/>
  </cols>
  <sheetData>
    <row r="1" spans="2:21" ht="15.75" thickBot="1"/>
    <row r="2" spans="2:21">
      <c r="B2" s="727" t="s">
        <v>413</v>
      </c>
      <c r="C2" s="728"/>
      <c r="D2" s="728"/>
      <c r="E2" s="728"/>
      <c r="F2" s="728"/>
      <c r="G2" s="728"/>
      <c r="H2" s="728"/>
      <c r="I2" s="728"/>
      <c r="J2" s="728"/>
      <c r="K2" s="728"/>
      <c r="L2" s="728"/>
      <c r="M2" s="728"/>
      <c r="N2" s="728"/>
      <c r="O2" s="728"/>
      <c r="P2" s="728"/>
      <c r="Q2" s="728"/>
      <c r="R2" s="728"/>
      <c r="S2" s="728"/>
      <c r="T2" s="728"/>
      <c r="U2" s="729"/>
    </row>
    <row r="3" spans="2:21" ht="15.75" thickBot="1">
      <c r="B3" s="730"/>
      <c r="C3" s="731"/>
      <c r="D3" s="731"/>
      <c r="E3" s="731"/>
      <c r="F3" s="731"/>
      <c r="G3" s="731"/>
      <c r="H3" s="731"/>
      <c r="I3" s="731"/>
      <c r="J3" s="731"/>
      <c r="K3" s="731"/>
      <c r="L3" s="731"/>
      <c r="M3" s="731"/>
      <c r="N3" s="731"/>
      <c r="O3" s="731"/>
      <c r="P3" s="731"/>
      <c r="Q3" s="731"/>
      <c r="R3" s="731"/>
      <c r="S3" s="731"/>
      <c r="T3" s="731"/>
      <c r="U3" s="732"/>
    </row>
    <row r="4" spans="2:21" ht="5.25" customHeight="1"/>
    <row r="6" spans="2:21" ht="6.75" customHeight="1"/>
  </sheetData>
  <mergeCells count="1">
    <mergeCell ref="B2:U3"/>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80225" r:id="rId3" name="Button 1">
              <controlPr defaultSize="0" print="0" autoFill="0" autoPict="0" macro="[0]!Macro_lien02_Menu">
                <anchor moveWithCells="1" sizeWithCells="1">
                  <from>
                    <xdr:col>1</xdr:col>
                    <xdr:colOff>19050</xdr:colOff>
                    <xdr:row>4</xdr:row>
                    <xdr:rowOff>0</xdr:rowOff>
                  </from>
                  <to>
                    <xdr:col>2</xdr:col>
                    <xdr:colOff>828675</xdr:colOff>
                    <xdr:row>5</xdr:row>
                    <xdr:rowOff>28575</xdr:rowOff>
                  </to>
                </anchor>
              </controlPr>
            </control>
          </mc:Choice>
        </mc:AlternateContent>
        <mc:AlternateContent xmlns:mc="http://schemas.openxmlformats.org/markup-compatibility/2006">
          <mc:Choice Requires="x14">
            <control shapeId="180226" r:id="rId4" name="Check Box 2">
              <controlPr defaultSize="0" autoFill="0" autoLine="0" autoPict="0" macro="[0]!Bulles_20_source_15">
                <anchor moveWithCells="1">
                  <from>
                    <xdr:col>2</xdr:col>
                    <xdr:colOff>981075</xdr:colOff>
                    <xdr:row>4</xdr:row>
                    <xdr:rowOff>0</xdr:rowOff>
                  </from>
                  <to>
                    <xdr:col>4</xdr:col>
                    <xdr:colOff>400050</xdr:colOff>
                    <xdr:row>5</xdr:row>
                    <xdr:rowOff>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2A171-CE41-4FD5-A7D8-1025458D6611}">
  <sheetPr codeName="Feuil20">
    <tabColor theme="8" tint="0.39997558519241921"/>
  </sheetPr>
  <dimension ref="B1:X6"/>
  <sheetViews>
    <sheetView showRowColHeaders="0" zoomScaleNormal="100" workbookViewId="0">
      <selection activeCell="C6" sqref="C6"/>
    </sheetView>
  </sheetViews>
  <sheetFormatPr baseColWidth="10" defaultColWidth="11.28515625" defaultRowHeight="15"/>
  <cols>
    <col min="1" max="1" width="4.7109375" style="30" customWidth="1"/>
    <col min="2" max="2" width="2.140625" style="30" customWidth="1"/>
    <col min="3" max="3" width="20.7109375" style="30" customWidth="1"/>
    <col min="4" max="4" width="49.28515625" style="30" customWidth="1"/>
    <col min="5" max="5" width="29.28515625" style="30" customWidth="1"/>
    <col min="6" max="6" width="2.28515625" style="30" customWidth="1"/>
    <col min="7" max="7" width="11.28515625" style="30"/>
    <col min="8" max="8" width="3.28515625" style="30" customWidth="1"/>
    <col min="9" max="11" width="11.28515625" style="30"/>
    <col min="12" max="12" width="20.28515625" style="30" customWidth="1"/>
    <col min="13" max="13" width="1.7109375" style="30" customWidth="1"/>
    <col min="14" max="14" width="13.7109375" style="30" customWidth="1"/>
    <col min="15" max="15" width="16.28515625" style="30" customWidth="1"/>
    <col min="16" max="16" width="13.7109375" style="30" customWidth="1"/>
    <col min="17" max="17" width="15.28515625" style="30" customWidth="1"/>
    <col min="18" max="18" width="12.7109375" style="30" customWidth="1"/>
    <col min="19" max="19" width="1.7109375" style="30" customWidth="1"/>
    <col min="20" max="20" width="4.28515625" style="30" customWidth="1"/>
    <col min="21" max="21" width="1.7109375" style="30" customWidth="1"/>
    <col min="22" max="22" width="11.28515625" style="30" customWidth="1"/>
    <col min="23" max="23" width="11.28515625" style="30"/>
    <col min="24" max="24" width="1.7109375" style="30" customWidth="1"/>
    <col min="25" max="16384" width="11.28515625" style="30"/>
  </cols>
  <sheetData>
    <row r="1" spans="2:24" ht="15.75" thickBot="1"/>
    <row r="2" spans="2:24" ht="15" customHeight="1">
      <c r="B2" s="721" t="s">
        <v>414</v>
      </c>
      <c r="C2" s="722"/>
      <c r="D2" s="722"/>
      <c r="E2" s="722"/>
      <c r="F2" s="722"/>
      <c r="G2" s="722"/>
      <c r="H2" s="722"/>
      <c r="I2" s="722"/>
      <c r="J2" s="722"/>
      <c r="K2" s="722"/>
      <c r="L2" s="722"/>
      <c r="M2" s="722"/>
      <c r="N2" s="722"/>
      <c r="O2" s="722"/>
      <c r="P2" s="722"/>
      <c r="Q2" s="722"/>
      <c r="R2" s="722"/>
      <c r="S2" s="722"/>
      <c r="T2" s="722"/>
      <c r="U2" s="722"/>
      <c r="V2" s="722"/>
      <c r="W2" s="722"/>
      <c r="X2" s="723"/>
    </row>
    <row r="3" spans="2:24" ht="15.75" customHeight="1" thickBot="1">
      <c r="B3" s="724"/>
      <c r="C3" s="725"/>
      <c r="D3" s="725"/>
      <c r="E3" s="725"/>
      <c r="F3" s="725"/>
      <c r="G3" s="725"/>
      <c r="H3" s="725"/>
      <c r="I3" s="725"/>
      <c r="J3" s="725"/>
      <c r="K3" s="725"/>
      <c r="L3" s="725"/>
      <c r="M3" s="725"/>
      <c r="N3" s="725"/>
      <c r="O3" s="725"/>
      <c r="P3" s="725"/>
      <c r="Q3" s="725"/>
      <c r="R3" s="725"/>
      <c r="S3" s="725"/>
      <c r="T3" s="725"/>
      <c r="U3" s="725"/>
      <c r="V3" s="725"/>
      <c r="W3" s="725"/>
      <c r="X3" s="726"/>
    </row>
    <row r="4" spans="2:24" ht="5.25" customHeight="1"/>
    <row r="6" spans="2:24" ht="6.75" customHeight="1"/>
  </sheetData>
  <mergeCells count="1">
    <mergeCell ref="B2:X3"/>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81249" r:id="rId3" name="Button 1">
              <controlPr defaultSize="0" print="0" autoFill="0" autoPict="0" macro="[0]!Macro_lien02_Menu">
                <anchor moveWithCells="1" sizeWithCells="1">
                  <from>
                    <xdr:col>1</xdr:col>
                    <xdr:colOff>19050</xdr:colOff>
                    <xdr:row>4</xdr:row>
                    <xdr:rowOff>0</xdr:rowOff>
                  </from>
                  <to>
                    <xdr:col>2</xdr:col>
                    <xdr:colOff>828675</xdr:colOff>
                    <xdr:row>5</xdr:row>
                    <xdr:rowOff>28575</xdr:rowOff>
                  </to>
                </anchor>
              </controlPr>
            </control>
          </mc:Choice>
        </mc:AlternateContent>
        <mc:AlternateContent xmlns:mc="http://schemas.openxmlformats.org/markup-compatibility/2006">
          <mc:Choice Requires="x14">
            <control shapeId="181250" r:id="rId4" name="Check Box 2">
              <controlPr defaultSize="0" autoFill="0" autoLine="0" autoPict="0" macro="[0]!Bulles_21_source_16">
                <anchor moveWithCells="1">
                  <from>
                    <xdr:col>2</xdr:col>
                    <xdr:colOff>981075</xdr:colOff>
                    <xdr:row>4</xdr:row>
                    <xdr:rowOff>0</xdr:rowOff>
                  </from>
                  <to>
                    <xdr:col>3</xdr:col>
                    <xdr:colOff>752475</xdr:colOff>
                    <xdr:row>5</xdr:row>
                    <xdr:rowOff>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0D9AD-56A2-42D4-82AC-43BF4933E361}">
  <sheetPr codeName="Feuil21">
    <tabColor theme="8" tint="0.39997558519241921"/>
  </sheetPr>
  <dimension ref="B1:AE6"/>
  <sheetViews>
    <sheetView showRowColHeaders="0" zoomScaleNormal="100" workbookViewId="0">
      <selection activeCell="F12" sqref="F12"/>
    </sheetView>
  </sheetViews>
  <sheetFormatPr baseColWidth="10" defaultColWidth="11.28515625" defaultRowHeight="15"/>
  <cols>
    <col min="1" max="1" width="2.7109375" style="30" customWidth="1"/>
    <col min="2" max="2" width="40.42578125" style="30" customWidth="1"/>
    <col min="3" max="4" width="9.140625" style="30" customWidth="1"/>
    <col min="5" max="5" width="3.28515625" style="30" bestFit="1" customWidth="1"/>
    <col min="6" max="6" width="12.5703125" style="30" customWidth="1"/>
    <col min="7" max="10" width="11.7109375" style="30" customWidth="1"/>
    <col min="11" max="11" width="11.28515625" style="30" bestFit="1" customWidth="1"/>
    <col min="12" max="12" width="2.28515625" style="30" hidden="1" customWidth="1"/>
    <col min="13" max="13" width="20.7109375" style="167" hidden="1" customWidth="1"/>
    <col min="14" max="14" width="2.42578125" style="167" customWidth="1"/>
    <col min="15" max="15" width="11.42578125" style="167" bestFit="1" customWidth="1"/>
    <col min="16" max="17" width="9.140625" style="167" bestFit="1" customWidth="1"/>
    <col min="18" max="18" width="11.42578125" style="167" bestFit="1" customWidth="1"/>
    <col min="19" max="19" width="8.7109375" style="167" bestFit="1" customWidth="1"/>
    <col min="20" max="20" width="11.28515625" style="167"/>
    <col min="21" max="21" width="15.28515625" style="167" customWidth="1"/>
    <col min="22" max="24" width="11.28515625" style="30"/>
    <col min="25" max="25" width="11.28515625" style="30" customWidth="1"/>
    <col min="26" max="27" width="11.28515625" style="30"/>
    <col min="28" max="28" width="11.28515625" style="30" customWidth="1"/>
    <col min="29" max="16384" width="11.28515625" style="30"/>
  </cols>
  <sheetData>
    <row r="1" spans="2:31" ht="15.75" thickBot="1"/>
    <row r="2" spans="2:31" ht="15" customHeight="1">
      <c r="B2" s="721" t="s">
        <v>410</v>
      </c>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3"/>
    </row>
    <row r="3" spans="2:31" ht="15.75" customHeight="1" thickBot="1">
      <c r="B3" s="724"/>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6"/>
    </row>
    <row r="4" spans="2:31" ht="5.25" customHeight="1">
      <c r="M4" s="30"/>
      <c r="N4" s="30"/>
      <c r="O4" s="30"/>
      <c r="P4" s="30"/>
      <c r="Q4" s="30"/>
      <c r="R4" s="30"/>
      <c r="S4" s="30"/>
      <c r="T4" s="30"/>
      <c r="U4" s="30"/>
    </row>
    <row r="5" spans="2:31">
      <c r="M5" s="30"/>
      <c r="N5" s="30"/>
      <c r="O5" s="30"/>
      <c r="P5" s="30"/>
      <c r="Q5" s="30"/>
      <c r="R5" s="30"/>
      <c r="S5" s="30"/>
      <c r="T5" s="30"/>
      <c r="U5" s="30"/>
    </row>
    <row r="6" spans="2:31" ht="6.75" customHeight="1">
      <c r="M6" s="30"/>
      <c r="N6" s="30"/>
      <c r="O6" s="30"/>
      <c r="P6" s="30"/>
      <c r="Q6" s="30"/>
      <c r="R6" s="30"/>
      <c r="S6" s="30"/>
      <c r="T6" s="30"/>
      <c r="U6" s="30"/>
    </row>
  </sheetData>
  <mergeCells count="1">
    <mergeCell ref="B2:AE3"/>
  </mergeCells>
  <phoneticPr fontId="11" type="noConversion"/>
  <pageMargins left="0.7" right="0.7" top="0.75" bottom="0.75" header="0.3" footer="0.3"/>
  <pageSetup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73057" r:id="rId4" name="Button 1">
              <controlPr defaultSize="0" print="0" autoFill="0" autoPict="0" macro="[0]!Macro_lien02_Menu">
                <anchor moveWithCells="1" sizeWithCells="1">
                  <from>
                    <xdr:col>1</xdr:col>
                    <xdr:colOff>0</xdr:colOff>
                    <xdr:row>4</xdr:row>
                    <xdr:rowOff>0</xdr:rowOff>
                  </from>
                  <to>
                    <xdr:col>1</xdr:col>
                    <xdr:colOff>828675</xdr:colOff>
                    <xdr:row>5</xdr:row>
                    <xdr:rowOff>28575</xdr:rowOff>
                  </to>
                </anchor>
              </controlPr>
            </control>
          </mc:Choice>
        </mc:AlternateContent>
        <mc:AlternateContent xmlns:mc="http://schemas.openxmlformats.org/markup-compatibility/2006">
          <mc:Choice Requires="x14">
            <control shapeId="173058" r:id="rId5" name="Check Box 2">
              <controlPr defaultSize="0" autoFill="0" autoLine="0" autoPict="0" macro="[0]!Bulles_22_source_17">
                <anchor moveWithCells="1">
                  <from>
                    <xdr:col>1</xdr:col>
                    <xdr:colOff>981075</xdr:colOff>
                    <xdr:row>4</xdr:row>
                    <xdr:rowOff>0</xdr:rowOff>
                  </from>
                  <to>
                    <xdr:col>1</xdr:col>
                    <xdr:colOff>2133600</xdr:colOff>
                    <xdr:row>4</xdr:row>
                    <xdr:rowOff>180975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45644-91DB-49BC-A721-FB534D5D9B4C}">
  <sheetPr codeName="Feuil24">
    <tabColor theme="9" tint="0.39997558519241921"/>
  </sheetPr>
  <dimension ref="B1:U6"/>
  <sheetViews>
    <sheetView showRowColHeaders="0" workbookViewId="0">
      <selection activeCell="B2" sqref="B2:U3"/>
    </sheetView>
  </sheetViews>
  <sheetFormatPr baseColWidth="10" defaultColWidth="11.28515625" defaultRowHeight="15"/>
  <cols>
    <col min="1" max="1" width="3.28515625" style="30" customWidth="1"/>
    <col min="2" max="16384" width="11.28515625" style="30"/>
  </cols>
  <sheetData>
    <row r="1" spans="2:21" ht="15.75" thickBot="1"/>
    <row r="2" spans="2:21">
      <c r="B2" s="727" t="s">
        <v>415</v>
      </c>
      <c r="C2" s="728"/>
      <c r="D2" s="728"/>
      <c r="E2" s="728"/>
      <c r="F2" s="728"/>
      <c r="G2" s="728"/>
      <c r="H2" s="728"/>
      <c r="I2" s="728"/>
      <c r="J2" s="728"/>
      <c r="K2" s="728"/>
      <c r="L2" s="728"/>
      <c r="M2" s="728"/>
      <c r="N2" s="728"/>
      <c r="O2" s="728"/>
      <c r="P2" s="728"/>
      <c r="Q2" s="728"/>
      <c r="R2" s="728"/>
      <c r="S2" s="728"/>
      <c r="T2" s="728"/>
      <c r="U2" s="729"/>
    </row>
    <row r="3" spans="2:21" ht="15.75" thickBot="1">
      <c r="B3" s="730"/>
      <c r="C3" s="731"/>
      <c r="D3" s="731"/>
      <c r="E3" s="731"/>
      <c r="F3" s="731"/>
      <c r="G3" s="731"/>
      <c r="H3" s="731"/>
      <c r="I3" s="731"/>
      <c r="J3" s="731"/>
      <c r="K3" s="731"/>
      <c r="L3" s="731"/>
      <c r="M3" s="731"/>
      <c r="N3" s="731"/>
      <c r="O3" s="731"/>
      <c r="P3" s="731"/>
      <c r="Q3" s="731"/>
      <c r="R3" s="731"/>
      <c r="S3" s="731"/>
      <c r="T3" s="731"/>
      <c r="U3" s="732"/>
    </row>
    <row r="4" spans="2:21" ht="5.25" customHeight="1"/>
    <row r="6" spans="2:21" ht="6.75" customHeight="1"/>
  </sheetData>
  <mergeCells count="1">
    <mergeCell ref="B2:U3"/>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82273" r:id="rId3" name="Button 1">
              <controlPr defaultSize="0" print="0" autoFill="0" autoPict="0" macro="[0]!Macro_lien02_Menu">
                <anchor moveWithCells="1" sizeWithCells="1">
                  <from>
                    <xdr:col>1</xdr:col>
                    <xdr:colOff>19050</xdr:colOff>
                    <xdr:row>4</xdr:row>
                    <xdr:rowOff>0</xdr:rowOff>
                  </from>
                  <to>
                    <xdr:col>2</xdr:col>
                    <xdr:colOff>828675</xdr:colOff>
                    <xdr:row>5</xdr:row>
                    <xdr:rowOff>28575</xdr:rowOff>
                  </to>
                </anchor>
              </controlPr>
            </control>
          </mc:Choice>
        </mc:AlternateContent>
        <mc:AlternateContent xmlns:mc="http://schemas.openxmlformats.org/markup-compatibility/2006">
          <mc:Choice Requires="x14">
            <control shapeId="182274" r:id="rId4" name="Check Box 2">
              <controlPr defaultSize="0" autoFill="0" autoLine="0" autoPict="0" macro="[0]!Bulles_23_source_18">
                <anchor moveWithCells="1">
                  <from>
                    <xdr:col>2</xdr:col>
                    <xdr:colOff>981075</xdr:colOff>
                    <xdr:row>4</xdr:row>
                    <xdr:rowOff>0</xdr:rowOff>
                  </from>
                  <to>
                    <xdr:col>4</xdr:col>
                    <xdr:colOff>400050</xdr:colOff>
                    <xdr:row>5</xdr:row>
                    <xdr:rowOff>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AA4C8-53A0-453D-917C-649977B4FA6C}">
  <sheetPr codeName="Feuil22">
    <tabColor theme="9" tint="0.39997558519241921"/>
  </sheetPr>
  <dimension ref="B1:U20"/>
  <sheetViews>
    <sheetView showRowColHeaders="0" workbookViewId="0">
      <selection activeCell="B2" sqref="B2:U3"/>
    </sheetView>
  </sheetViews>
  <sheetFormatPr baseColWidth="10" defaultColWidth="11.28515625" defaultRowHeight="15"/>
  <cols>
    <col min="1" max="1" width="3.42578125" style="30" customWidth="1"/>
    <col min="2" max="2" width="2.7109375" style="30" customWidth="1"/>
    <col min="3" max="3" width="33.7109375" style="30" customWidth="1"/>
    <col min="4" max="4" width="11.7109375" style="30" customWidth="1"/>
    <col min="5" max="5" width="15.7109375" style="30" customWidth="1"/>
    <col min="6" max="6" width="12.140625" style="30" customWidth="1"/>
    <col min="7" max="7" width="18.7109375" style="30" customWidth="1"/>
    <col min="8" max="8" width="2.28515625" style="30" customWidth="1"/>
    <col min="9" max="9" width="23.28515625" style="30" customWidth="1"/>
    <col min="10" max="10" width="16.7109375" style="30" customWidth="1"/>
    <col min="11" max="11" width="17.28515625" style="30" customWidth="1"/>
    <col min="12" max="12" width="18.7109375" style="30" customWidth="1"/>
    <col min="13" max="13" width="2.7109375" style="30" customWidth="1"/>
    <col min="14" max="14" width="13.28515625" style="30" customWidth="1"/>
    <col min="15" max="15" width="14.28515625" style="30" customWidth="1"/>
    <col min="16" max="16384" width="11.28515625" style="30"/>
  </cols>
  <sheetData>
    <row r="1" spans="2:21" ht="15.75" thickBot="1"/>
    <row r="2" spans="2:21">
      <c r="B2" s="727" t="s">
        <v>416</v>
      </c>
      <c r="C2" s="728"/>
      <c r="D2" s="728"/>
      <c r="E2" s="728"/>
      <c r="F2" s="728"/>
      <c r="G2" s="728"/>
      <c r="H2" s="728"/>
      <c r="I2" s="728"/>
      <c r="J2" s="728"/>
      <c r="K2" s="728"/>
      <c r="L2" s="728"/>
      <c r="M2" s="728"/>
      <c r="N2" s="728"/>
      <c r="O2" s="728"/>
      <c r="P2" s="728"/>
      <c r="Q2" s="728"/>
      <c r="R2" s="728"/>
      <c r="S2" s="728"/>
      <c r="T2" s="728"/>
      <c r="U2" s="729"/>
    </row>
    <row r="3" spans="2:21" ht="15.75" thickBot="1">
      <c r="B3" s="730"/>
      <c r="C3" s="731"/>
      <c r="D3" s="731"/>
      <c r="E3" s="731"/>
      <c r="F3" s="731"/>
      <c r="G3" s="731"/>
      <c r="H3" s="731"/>
      <c r="I3" s="731"/>
      <c r="J3" s="731"/>
      <c r="K3" s="731"/>
      <c r="L3" s="731"/>
      <c r="M3" s="731"/>
      <c r="N3" s="731"/>
      <c r="O3" s="731"/>
      <c r="P3" s="731"/>
      <c r="Q3" s="731"/>
      <c r="R3" s="731"/>
      <c r="S3" s="731"/>
      <c r="T3" s="731"/>
      <c r="U3" s="732"/>
    </row>
    <row r="4" spans="2:21" ht="5.25" customHeight="1"/>
    <row r="6" spans="2:21" ht="6.75" customHeight="1"/>
    <row r="20" spans="3:3">
      <c r="C20" s="169"/>
    </row>
  </sheetData>
  <mergeCells count="1">
    <mergeCell ref="B2:U3"/>
  </mergeCells>
  <phoneticPr fontId="11" type="noConversion"/>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83297" r:id="rId3" name="Button 1">
              <controlPr defaultSize="0" print="0" autoFill="0" autoPict="0" macro="[0]!Macro_lien02_Menu">
                <anchor moveWithCells="1" sizeWithCells="1">
                  <from>
                    <xdr:col>1</xdr:col>
                    <xdr:colOff>19050</xdr:colOff>
                    <xdr:row>4</xdr:row>
                    <xdr:rowOff>0</xdr:rowOff>
                  </from>
                  <to>
                    <xdr:col>2</xdr:col>
                    <xdr:colOff>828675</xdr:colOff>
                    <xdr:row>5</xdr:row>
                    <xdr:rowOff>28575</xdr:rowOff>
                  </to>
                </anchor>
              </controlPr>
            </control>
          </mc:Choice>
        </mc:AlternateContent>
        <mc:AlternateContent xmlns:mc="http://schemas.openxmlformats.org/markup-compatibility/2006">
          <mc:Choice Requires="x14">
            <control shapeId="183298" r:id="rId4" name="Check Box 2">
              <controlPr defaultSize="0" autoFill="0" autoLine="0" autoPict="0" macro="[0]!Bulles_24_source_19">
                <anchor moveWithCells="1">
                  <from>
                    <xdr:col>2</xdr:col>
                    <xdr:colOff>981075</xdr:colOff>
                    <xdr:row>4</xdr:row>
                    <xdr:rowOff>0</xdr:rowOff>
                  </from>
                  <to>
                    <xdr:col>2</xdr:col>
                    <xdr:colOff>2133600</xdr:colOff>
                    <xdr:row>5</xdr:row>
                    <xdr:rowOff>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75FF9-F469-4ED2-9F47-D9F10252C72E}">
  <sheetPr codeName="Feuil25">
    <tabColor theme="9" tint="0.39997558519241921"/>
  </sheetPr>
  <dimension ref="B1:U6"/>
  <sheetViews>
    <sheetView showRowColHeaders="0" workbookViewId="0">
      <selection activeCell="B2" sqref="B2:U3"/>
    </sheetView>
  </sheetViews>
  <sheetFormatPr baseColWidth="10" defaultColWidth="11.28515625" defaultRowHeight="15"/>
  <cols>
    <col min="1" max="1" width="3.42578125" style="30" customWidth="1"/>
    <col min="2" max="3" width="8.28515625" style="30" customWidth="1"/>
    <col min="4" max="16384" width="11.28515625" style="30"/>
  </cols>
  <sheetData>
    <row r="1" spans="2:21" ht="15.75" thickBot="1"/>
    <row r="2" spans="2:21">
      <c r="B2" s="727" t="s">
        <v>417</v>
      </c>
      <c r="C2" s="728"/>
      <c r="D2" s="728"/>
      <c r="E2" s="728"/>
      <c r="F2" s="728"/>
      <c r="G2" s="728"/>
      <c r="H2" s="728"/>
      <c r="I2" s="728"/>
      <c r="J2" s="728"/>
      <c r="K2" s="728"/>
      <c r="L2" s="728"/>
      <c r="M2" s="728"/>
      <c r="N2" s="728"/>
      <c r="O2" s="728"/>
      <c r="P2" s="728"/>
      <c r="Q2" s="728"/>
      <c r="R2" s="728"/>
      <c r="S2" s="728"/>
      <c r="T2" s="728"/>
      <c r="U2" s="729"/>
    </row>
    <row r="3" spans="2:21" ht="15.75" thickBot="1">
      <c r="B3" s="730"/>
      <c r="C3" s="731"/>
      <c r="D3" s="731"/>
      <c r="E3" s="731"/>
      <c r="F3" s="731"/>
      <c r="G3" s="731"/>
      <c r="H3" s="731"/>
      <c r="I3" s="731"/>
      <c r="J3" s="731"/>
      <c r="K3" s="731"/>
      <c r="L3" s="731"/>
      <c r="M3" s="731"/>
      <c r="N3" s="731"/>
      <c r="O3" s="731"/>
      <c r="P3" s="731"/>
      <c r="Q3" s="731"/>
      <c r="R3" s="731"/>
      <c r="S3" s="731"/>
      <c r="T3" s="731"/>
      <c r="U3" s="732"/>
    </row>
    <row r="4" spans="2:21" ht="5.25" customHeight="1"/>
    <row r="6" spans="2:21" ht="6.75" customHeight="1"/>
  </sheetData>
  <mergeCells count="1">
    <mergeCell ref="B2:U3"/>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84321" r:id="rId3" name="Button 1">
              <controlPr defaultSize="0" print="0" autoFill="0" autoPict="0" macro="[0]!Macro_lien02_Menu">
                <anchor moveWithCells="1" sizeWithCells="1">
                  <from>
                    <xdr:col>1</xdr:col>
                    <xdr:colOff>19050</xdr:colOff>
                    <xdr:row>4</xdr:row>
                    <xdr:rowOff>0</xdr:rowOff>
                  </from>
                  <to>
                    <xdr:col>2</xdr:col>
                    <xdr:colOff>828675</xdr:colOff>
                    <xdr:row>5</xdr:row>
                    <xdr:rowOff>28575</xdr:rowOff>
                  </to>
                </anchor>
              </controlPr>
            </control>
          </mc:Choice>
        </mc:AlternateContent>
        <mc:AlternateContent xmlns:mc="http://schemas.openxmlformats.org/markup-compatibility/2006">
          <mc:Choice Requires="x14">
            <control shapeId="184322" r:id="rId4" name="Check Box 2">
              <controlPr defaultSize="0" autoFill="0" autoLine="0" autoPict="0" macro="[0]!Bulles_25_source_20">
                <anchor moveWithCells="1">
                  <from>
                    <xdr:col>2</xdr:col>
                    <xdr:colOff>981075</xdr:colOff>
                    <xdr:row>4</xdr:row>
                    <xdr:rowOff>0</xdr:rowOff>
                  </from>
                  <to>
                    <xdr:col>4</xdr:col>
                    <xdr:colOff>400050</xdr:colOff>
                    <xdr:row>5</xdr:row>
                    <xdr:rowOff>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C65F9-CFAB-435E-A738-2C4C67F01105}">
  <sheetPr codeName="Feuil26">
    <tabColor theme="9" tint="0.39997558519241921"/>
  </sheetPr>
  <dimension ref="B1:U6"/>
  <sheetViews>
    <sheetView showRowColHeaders="0" workbookViewId="0">
      <selection activeCell="B2" sqref="B2:U3"/>
    </sheetView>
  </sheetViews>
  <sheetFormatPr baseColWidth="10" defaultColWidth="11.28515625" defaultRowHeight="15"/>
  <cols>
    <col min="1" max="1" width="3.140625" style="30" customWidth="1"/>
    <col min="2" max="3" width="8.28515625" style="30" customWidth="1"/>
    <col min="4" max="16384" width="11.28515625" style="30"/>
  </cols>
  <sheetData>
    <row r="1" spans="2:21" ht="15.75" thickBot="1"/>
    <row r="2" spans="2:21">
      <c r="B2" s="727" t="s">
        <v>418</v>
      </c>
      <c r="C2" s="728"/>
      <c r="D2" s="728"/>
      <c r="E2" s="728"/>
      <c r="F2" s="728"/>
      <c r="G2" s="728"/>
      <c r="H2" s="728"/>
      <c r="I2" s="728"/>
      <c r="J2" s="728"/>
      <c r="K2" s="728"/>
      <c r="L2" s="728"/>
      <c r="M2" s="728"/>
      <c r="N2" s="728"/>
      <c r="O2" s="728"/>
      <c r="P2" s="728"/>
      <c r="Q2" s="728"/>
      <c r="R2" s="728"/>
      <c r="S2" s="728"/>
      <c r="T2" s="728"/>
      <c r="U2" s="729"/>
    </row>
    <row r="3" spans="2:21" ht="15.75" thickBot="1">
      <c r="B3" s="730"/>
      <c r="C3" s="731"/>
      <c r="D3" s="731"/>
      <c r="E3" s="731"/>
      <c r="F3" s="731"/>
      <c r="G3" s="731"/>
      <c r="H3" s="731"/>
      <c r="I3" s="731"/>
      <c r="J3" s="731"/>
      <c r="K3" s="731"/>
      <c r="L3" s="731"/>
      <c r="M3" s="731"/>
      <c r="N3" s="731"/>
      <c r="O3" s="731"/>
      <c r="P3" s="731"/>
      <c r="Q3" s="731"/>
      <c r="R3" s="731"/>
      <c r="S3" s="731"/>
      <c r="T3" s="731"/>
      <c r="U3" s="732"/>
    </row>
    <row r="4" spans="2:21" ht="5.25" customHeight="1"/>
    <row r="6" spans="2:21" ht="6.75" customHeight="1"/>
  </sheetData>
  <mergeCells count="1">
    <mergeCell ref="B2:U3"/>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85345" r:id="rId3" name="Button 1">
              <controlPr defaultSize="0" print="0" autoFill="0" autoPict="0" macro="[0]!Macro_lien02_Menu">
                <anchor moveWithCells="1" sizeWithCells="1">
                  <from>
                    <xdr:col>1</xdr:col>
                    <xdr:colOff>19050</xdr:colOff>
                    <xdr:row>4</xdr:row>
                    <xdr:rowOff>0</xdr:rowOff>
                  </from>
                  <to>
                    <xdr:col>2</xdr:col>
                    <xdr:colOff>828675</xdr:colOff>
                    <xdr:row>5</xdr:row>
                    <xdr:rowOff>28575</xdr:rowOff>
                  </to>
                </anchor>
              </controlPr>
            </control>
          </mc:Choice>
        </mc:AlternateContent>
        <mc:AlternateContent xmlns:mc="http://schemas.openxmlformats.org/markup-compatibility/2006">
          <mc:Choice Requires="x14">
            <control shapeId="185346" r:id="rId4" name="Check Box 2">
              <controlPr defaultSize="0" autoFill="0" autoLine="0" autoPict="0" macro="[0]!Bulles_26_source_21">
                <anchor moveWithCells="1">
                  <from>
                    <xdr:col>2</xdr:col>
                    <xdr:colOff>981075</xdr:colOff>
                    <xdr:row>4</xdr:row>
                    <xdr:rowOff>0</xdr:rowOff>
                  </from>
                  <to>
                    <xdr:col>4</xdr:col>
                    <xdr:colOff>400050</xdr:colOff>
                    <xdr:row>5</xdr:row>
                    <xdr:rowOff>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D0124-F2B7-40AD-B8C5-FCDE1CD7240A}">
  <sheetPr codeName="Feuil27">
    <tabColor theme="8" tint="0.39997558519241921"/>
  </sheetPr>
  <dimension ref="B1:S6"/>
  <sheetViews>
    <sheetView zoomScaleNormal="100" workbookViewId="0">
      <selection activeCell="C9" sqref="C9"/>
    </sheetView>
  </sheetViews>
  <sheetFormatPr baseColWidth="10" defaultColWidth="11.28515625" defaultRowHeight="15"/>
  <cols>
    <col min="1" max="1" width="2.7109375" style="30" customWidth="1"/>
    <col min="2" max="2" width="17" style="30" customWidth="1"/>
    <col min="3" max="3" width="22.5703125" style="30" customWidth="1"/>
    <col min="4" max="4" width="23.140625" style="30" customWidth="1"/>
    <col min="5" max="5" width="23.28515625" style="167" customWidth="1"/>
    <col min="6" max="6" width="14.7109375" style="167" bestFit="1" customWidth="1"/>
    <col min="7" max="7" width="18.7109375" style="30" customWidth="1"/>
    <col min="8" max="8" width="19.85546875" style="30" customWidth="1"/>
    <col min="9" max="9" width="11.28515625" style="30" customWidth="1"/>
    <col min="10" max="10" width="2.28515625" style="30" customWidth="1"/>
    <col min="11" max="11" width="11.42578125" style="30" customWidth="1"/>
    <col min="12" max="12" width="11.28515625" style="30"/>
    <col min="13" max="13" width="13.85546875" style="30" customWidth="1"/>
    <col min="14" max="18" width="11.28515625" style="30"/>
    <col min="19" max="19" width="12.7109375" style="30" customWidth="1"/>
    <col min="20" max="16384" width="11.28515625" style="30"/>
  </cols>
  <sheetData>
    <row r="1" spans="2:19" ht="15.75" thickBot="1"/>
    <row r="2" spans="2:19" ht="21" customHeight="1">
      <c r="B2" s="733" t="s">
        <v>419</v>
      </c>
      <c r="C2" s="734"/>
      <c r="D2" s="734"/>
      <c r="E2" s="734"/>
      <c r="F2" s="734"/>
      <c r="G2" s="734"/>
      <c r="H2" s="734"/>
      <c r="I2" s="734"/>
      <c r="J2" s="734"/>
      <c r="K2" s="734"/>
      <c r="L2" s="734"/>
      <c r="M2" s="734"/>
      <c r="N2" s="734"/>
      <c r="O2" s="734"/>
      <c r="P2" s="734"/>
      <c r="Q2" s="734"/>
      <c r="R2" s="734"/>
      <c r="S2" s="735"/>
    </row>
    <row r="3" spans="2:19" ht="15.75" customHeight="1" thickBot="1">
      <c r="B3" s="736"/>
      <c r="C3" s="737"/>
      <c r="D3" s="737"/>
      <c r="E3" s="737"/>
      <c r="F3" s="737"/>
      <c r="G3" s="737"/>
      <c r="H3" s="737"/>
      <c r="I3" s="737"/>
      <c r="J3" s="737"/>
      <c r="K3" s="737"/>
      <c r="L3" s="737"/>
      <c r="M3" s="737"/>
      <c r="N3" s="737"/>
      <c r="O3" s="737"/>
      <c r="P3" s="737"/>
      <c r="Q3" s="737"/>
      <c r="R3" s="737"/>
      <c r="S3" s="738"/>
    </row>
    <row r="4" spans="2:19" ht="6.75" customHeight="1">
      <c r="E4" s="30"/>
      <c r="F4" s="30"/>
    </row>
    <row r="5" spans="2:19">
      <c r="E5" s="30"/>
      <c r="F5" s="30"/>
    </row>
    <row r="6" spans="2:19" ht="7.5" customHeight="1">
      <c r="E6" s="30"/>
      <c r="F6" s="30"/>
    </row>
  </sheetData>
  <mergeCells count="1">
    <mergeCell ref="B2:S3"/>
  </mergeCells>
  <pageMargins left="0.7" right="0.7" top="0.75" bottom="0.75" header="0.3" footer="0.3"/>
  <pageSetup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45412" r:id="rId4" name="Button 4">
              <controlPr defaultSize="0" print="0" autoFill="0" autoPict="0" macro="[0]!Macro_lien02_Menu">
                <anchor moveWithCells="1" sizeWithCells="1">
                  <from>
                    <xdr:col>1</xdr:col>
                    <xdr:colOff>0</xdr:colOff>
                    <xdr:row>4</xdr:row>
                    <xdr:rowOff>9525</xdr:rowOff>
                  </from>
                  <to>
                    <xdr:col>2</xdr:col>
                    <xdr:colOff>752475</xdr:colOff>
                    <xdr:row>5</xdr:row>
                    <xdr:rowOff>9525</xdr:rowOff>
                  </to>
                </anchor>
              </controlPr>
            </control>
          </mc:Choice>
        </mc:AlternateContent>
        <mc:AlternateContent xmlns:mc="http://schemas.openxmlformats.org/markup-compatibility/2006">
          <mc:Choice Requires="x14">
            <control shapeId="145413" r:id="rId5" name="Check Box 5">
              <controlPr defaultSize="0" autoFill="0" autoLine="0" autoPict="0" macro="[0]!Bulles_27_source_22">
                <anchor moveWithCells="1">
                  <from>
                    <xdr:col>2</xdr:col>
                    <xdr:colOff>876300</xdr:colOff>
                    <xdr:row>4</xdr:row>
                    <xdr:rowOff>0</xdr:rowOff>
                  </from>
                  <to>
                    <xdr:col>3</xdr:col>
                    <xdr:colOff>523875</xdr:colOff>
                    <xdr:row>5</xdr:row>
                    <xdr:rowOff>19050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53E66-D9C7-40EC-B670-F5D5253B1001}">
  <sheetPr codeName="Feuil36">
    <tabColor theme="4" tint="0.39997558519241921"/>
  </sheetPr>
  <dimension ref="B1:M6"/>
  <sheetViews>
    <sheetView showRowColHeaders="0" zoomScaleNormal="100" workbookViewId="0">
      <selection activeCell="F28" sqref="F28"/>
    </sheetView>
  </sheetViews>
  <sheetFormatPr baseColWidth="10" defaultColWidth="11.28515625" defaultRowHeight="15"/>
  <cols>
    <col min="1" max="1" width="3.28515625" style="30" customWidth="1"/>
    <col min="2" max="3" width="9.140625" style="30" customWidth="1"/>
    <col min="4" max="16384" width="11.28515625" style="30"/>
  </cols>
  <sheetData>
    <row r="1" spans="2:13" ht="15.75" thickBot="1"/>
    <row r="2" spans="2:13">
      <c r="B2" s="739" t="s">
        <v>420</v>
      </c>
      <c r="C2" s="740"/>
      <c r="D2" s="740"/>
      <c r="E2" s="740"/>
      <c r="F2" s="740"/>
      <c r="G2" s="740"/>
      <c r="H2" s="740"/>
      <c r="I2" s="740"/>
      <c r="J2" s="740"/>
      <c r="K2" s="740"/>
      <c r="L2" s="740"/>
      <c r="M2" s="741"/>
    </row>
    <row r="3" spans="2:13" ht="15.75" thickBot="1">
      <c r="B3" s="742"/>
      <c r="C3" s="743"/>
      <c r="D3" s="743"/>
      <c r="E3" s="743"/>
      <c r="F3" s="743"/>
      <c r="G3" s="743"/>
      <c r="H3" s="743"/>
      <c r="I3" s="743"/>
      <c r="J3" s="743"/>
      <c r="K3" s="743"/>
      <c r="L3" s="743"/>
      <c r="M3" s="744"/>
    </row>
    <row r="4" spans="2:13" ht="5.25" customHeight="1"/>
    <row r="6" spans="2:13" ht="6.75" customHeight="1"/>
  </sheetData>
  <mergeCells count="1">
    <mergeCell ref="B2:M3"/>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86369" r:id="rId3" name="Button 1">
              <controlPr defaultSize="0" print="0" autoFill="0" autoPict="0" macro="[0]!Macro_lien02_Menu">
                <anchor moveWithCells="1" sizeWithCells="1">
                  <from>
                    <xdr:col>1</xdr:col>
                    <xdr:colOff>19050</xdr:colOff>
                    <xdr:row>4</xdr:row>
                    <xdr:rowOff>0</xdr:rowOff>
                  </from>
                  <to>
                    <xdr:col>2</xdr:col>
                    <xdr:colOff>828675</xdr:colOff>
                    <xdr:row>5</xdr:row>
                    <xdr:rowOff>28575</xdr:rowOff>
                  </to>
                </anchor>
              </controlPr>
            </control>
          </mc:Choice>
        </mc:AlternateContent>
        <mc:AlternateContent xmlns:mc="http://schemas.openxmlformats.org/markup-compatibility/2006">
          <mc:Choice Requires="x14">
            <control shapeId="186370" r:id="rId4" name="Check Box 2">
              <controlPr defaultSize="0" autoFill="0" autoLine="0" autoPict="0" macro="[0]!Bulles_28_source_23">
                <anchor moveWithCells="1">
                  <from>
                    <xdr:col>2</xdr:col>
                    <xdr:colOff>981075</xdr:colOff>
                    <xdr:row>4</xdr:row>
                    <xdr:rowOff>0</xdr:rowOff>
                  </from>
                  <to>
                    <xdr:col>4</xdr:col>
                    <xdr:colOff>400050</xdr:colOff>
                    <xdr:row>5</xdr:row>
                    <xdr:rowOff>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7E424-36E8-4F59-807A-5EC0A724D879}">
  <sheetPr codeName="Feuil4">
    <tabColor theme="1"/>
  </sheetPr>
  <dimension ref="B1:L34"/>
  <sheetViews>
    <sheetView showRowColHeaders="0" zoomScaleNormal="100" workbookViewId="0">
      <selection activeCell="L11" sqref="D11:L12"/>
    </sheetView>
  </sheetViews>
  <sheetFormatPr baseColWidth="10" defaultColWidth="11.28515625" defaultRowHeight="15"/>
  <cols>
    <col min="1" max="1" width="2.7109375" style="30" bestFit="1" customWidth="1"/>
    <col min="2" max="2" width="24.85546875" style="30" customWidth="1"/>
    <col min="3" max="3" width="17.28515625" style="30" customWidth="1"/>
    <col min="4" max="9" width="8.85546875" style="30" customWidth="1"/>
    <col min="10" max="10" width="9.5703125" style="30" customWidth="1"/>
    <col min="11" max="11" width="3.28515625" style="30" customWidth="1"/>
    <col min="12" max="12" width="137.28515625" style="30" customWidth="1"/>
    <col min="13" max="16384" width="11.28515625" style="30"/>
  </cols>
  <sheetData>
    <row r="1" spans="2:12" ht="12.75" customHeight="1" thickBot="1"/>
    <row r="2" spans="2:12" ht="12.75" customHeight="1">
      <c r="B2" s="745" t="s">
        <v>272</v>
      </c>
      <c r="C2" s="746"/>
      <c r="D2" s="746"/>
      <c r="E2" s="746"/>
      <c r="F2" s="746"/>
      <c r="G2" s="746"/>
      <c r="H2" s="746"/>
      <c r="I2" s="746"/>
      <c r="J2" s="746"/>
      <c r="K2" s="746"/>
      <c r="L2" s="747"/>
    </row>
    <row r="3" spans="2:12" ht="12.75" customHeight="1" thickBot="1">
      <c r="B3" s="748"/>
      <c r="C3" s="749"/>
      <c r="D3" s="749"/>
      <c r="E3" s="749"/>
      <c r="F3" s="749"/>
      <c r="G3" s="749"/>
      <c r="H3" s="749"/>
      <c r="I3" s="749"/>
      <c r="J3" s="749"/>
      <c r="K3" s="749"/>
      <c r="L3" s="750"/>
    </row>
    <row r="4" spans="2:12" ht="21" customHeight="1" thickBot="1"/>
    <row r="5" spans="2:12" ht="19.5" thickBot="1">
      <c r="B5" s="218" t="s">
        <v>273</v>
      </c>
      <c r="C5" s="219"/>
      <c r="D5" s="220"/>
      <c r="E5" s="220"/>
      <c r="F5" s="220"/>
      <c r="G5" s="220"/>
      <c r="H5" s="220"/>
      <c r="I5" s="220"/>
      <c r="J5" s="221" t="s">
        <v>98</v>
      </c>
      <c r="L5" s="222" t="s">
        <v>123</v>
      </c>
    </row>
    <row r="6" spans="2:12" ht="14.25" customHeight="1">
      <c r="B6" s="228"/>
      <c r="C6" s="215"/>
      <c r="D6" s="215"/>
      <c r="E6" s="215"/>
      <c r="F6" s="215"/>
      <c r="G6" s="215"/>
      <c r="H6" s="215"/>
      <c r="I6" s="215"/>
      <c r="J6" s="229" t="s">
        <v>124</v>
      </c>
      <c r="L6" s="235"/>
    </row>
    <row r="7" spans="2:12" ht="14.25" customHeight="1">
      <c r="B7" s="195" t="s">
        <v>121</v>
      </c>
      <c r="C7" s="196" t="s">
        <v>125</v>
      </c>
      <c r="D7" s="196"/>
      <c r="E7" s="196"/>
      <c r="F7" s="196"/>
      <c r="G7" s="196"/>
      <c r="H7" s="196"/>
      <c r="I7" s="196"/>
      <c r="J7" s="197"/>
      <c r="L7" s="236"/>
    </row>
    <row r="8" spans="2:12" s="31" customFormat="1" ht="14.25" customHeight="1">
      <c r="B8" s="230" t="s">
        <v>126</v>
      </c>
      <c r="C8" s="223" t="s">
        <v>245</v>
      </c>
      <c r="D8" s="223"/>
      <c r="E8" s="223"/>
      <c r="F8" s="223"/>
      <c r="G8" s="223"/>
      <c r="H8" s="223"/>
      <c r="I8" s="223"/>
      <c r="J8" s="231">
        <v>1</v>
      </c>
      <c r="L8" s="237" t="s">
        <v>127</v>
      </c>
    </row>
    <row r="9" spans="2:12" s="31" customFormat="1" ht="14.25" customHeight="1">
      <c r="B9" s="230" t="s">
        <v>128</v>
      </c>
      <c r="C9" s="223" t="s">
        <v>246</v>
      </c>
      <c r="D9" s="223"/>
      <c r="E9" s="223"/>
      <c r="F9" s="223"/>
      <c r="G9" s="223"/>
      <c r="H9" s="223"/>
      <c r="I9" s="223"/>
      <c r="J9" s="231">
        <v>29.8</v>
      </c>
      <c r="L9" s="237" t="s">
        <v>127</v>
      </c>
    </row>
    <row r="10" spans="2:12" s="31" customFormat="1" ht="14.25" customHeight="1">
      <c r="B10" s="230" t="s">
        <v>129</v>
      </c>
      <c r="C10" s="223" t="s">
        <v>268</v>
      </c>
      <c r="D10" s="223"/>
      <c r="E10" s="223"/>
      <c r="F10" s="223"/>
      <c r="G10" s="223"/>
      <c r="H10" s="223"/>
      <c r="I10" s="223"/>
      <c r="J10" s="231">
        <v>273</v>
      </c>
      <c r="L10" s="237" t="s">
        <v>127</v>
      </c>
    </row>
    <row r="11" spans="2:12" s="31" customFormat="1" ht="14.25" customHeight="1">
      <c r="B11" s="230" t="s">
        <v>130</v>
      </c>
      <c r="C11" s="223" t="s">
        <v>247</v>
      </c>
      <c r="D11" s="223"/>
      <c r="E11" s="223"/>
      <c r="F11" s="223"/>
      <c r="G11" s="223"/>
      <c r="H11" s="223"/>
      <c r="I11" s="223"/>
      <c r="J11" s="231"/>
      <c r="L11" s="237"/>
    </row>
    <row r="12" spans="2:12" s="31" customFormat="1" ht="14.25" customHeight="1">
      <c r="B12" s="230" t="s">
        <v>131</v>
      </c>
      <c r="C12" s="223" t="s">
        <v>248</v>
      </c>
      <c r="D12" s="223"/>
      <c r="E12" s="223"/>
      <c r="F12" s="223"/>
      <c r="G12" s="223"/>
      <c r="H12" s="223"/>
      <c r="I12" s="223"/>
      <c r="J12" s="231"/>
      <c r="L12" s="237"/>
    </row>
    <row r="13" spans="2:12" s="31" customFormat="1" ht="14.25" customHeight="1" thickBot="1">
      <c r="B13" s="232"/>
      <c r="C13" s="233"/>
      <c r="D13" s="233"/>
      <c r="E13" s="233"/>
      <c r="F13" s="233"/>
      <c r="G13" s="233"/>
      <c r="H13" s="233"/>
      <c r="I13" s="233"/>
      <c r="J13" s="234"/>
      <c r="L13" s="238"/>
    </row>
    <row r="14" spans="2:12" ht="12.75" customHeight="1" thickBot="1"/>
    <row r="15" spans="2:12" ht="19.5" thickBot="1">
      <c r="B15" s="218" t="s">
        <v>274</v>
      </c>
      <c r="C15" s="219"/>
      <c r="D15" s="220"/>
      <c r="E15" s="220"/>
      <c r="F15" s="220"/>
      <c r="G15" s="220"/>
      <c r="H15" s="220"/>
      <c r="I15" s="220"/>
      <c r="J15" s="221" t="s">
        <v>98</v>
      </c>
      <c r="L15" s="222" t="s">
        <v>123</v>
      </c>
    </row>
    <row r="16" spans="2:12" ht="14.25" customHeight="1">
      <c r="B16" s="228"/>
      <c r="C16" s="215"/>
      <c r="D16" s="751" t="s">
        <v>132</v>
      </c>
      <c r="E16" s="752"/>
      <c r="F16" s="752"/>
      <c r="G16" s="752"/>
      <c r="H16" s="752"/>
      <c r="I16" s="753"/>
      <c r="J16" s="229" t="s">
        <v>124</v>
      </c>
      <c r="L16" s="235"/>
    </row>
    <row r="17" spans="2:12" ht="14.25" customHeight="1">
      <c r="B17" s="195" t="s">
        <v>107</v>
      </c>
      <c r="C17" s="196" t="s">
        <v>133</v>
      </c>
      <c r="D17" s="224" t="s">
        <v>134</v>
      </c>
      <c r="E17" s="196" t="s">
        <v>135</v>
      </c>
      <c r="F17" s="196" t="s">
        <v>136</v>
      </c>
      <c r="G17" s="196" t="s">
        <v>137</v>
      </c>
      <c r="H17" s="196" t="s">
        <v>138</v>
      </c>
      <c r="I17" s="196" t="s">
        <v>139</v>
      </c>
      <c r="J17" s="197"/>
      <c r="L17" s="236"/>
    </row>
    <row r="18" spans="2:12" ht="14.25" customHeight="1">
      <c r="B18" s="214" t="s">
        <v>140</v>
      </c>
      <c r="C18" s="185"/>
      <c r="D18" s="225"/>
      <c r="E18" s="210"/>
      <c r="F18" s="210"/>
      <c r="G18" s="210"/>
      <c r="H18" s="210"/>
      <c r="I18" s="210"/>
      <c r="J18" s="186"/>
      <c r="L18" s="242"/>
    </row>
    <row r="19" spans="2:12" ht="14.25" customHeight="1">
      <c r="B19" s="214" t="s">
        <v>141</v>
      </c>
      <c r="C19" s="185"/>
      <c r="D19" s="225"/>
      <c r="E19" s="210"/>
      <c r="F19" s="210"/>
      <c r="G19" s="210"/>
      <c r="H19" s="210"/>
      <c r="I19" s="210"/>
      <c r="J19" s="186"/>
      <c r="L19" s="242"/>
    </row>
    <row r="20" spans="2:12" ht="14.25" customHeight="1">
      <c r="B20" s="214" t="s">
        <v>142</v>
      </c>
      <c r="C20" s="185" t="s">
        <v>143</v>
      </c>
      <c r="D20" s="225"/>
      <c r="E20" s="210"/>
      <c r="F20" s="210"/>
      <c r="G20" s="210"/>
      <c r="H20" s="210"/>
      <c r="I20" s="210"/>
      <c r="J20" s="186"/>
      <c r="L20" s="242"/>
    </row>
    <row r="21" spans="2:12" ht="14.25" customHeight="1">
      <c r="B21" s="214" t="s">
        <v>144</v>
      </c>
      <c r="C21" s="185"/>
      <c r="D21" s="225"/>
      <c r="E21" s="210"/>
      <c r="F21" s="210"/>
      <c r="G21" s="210"/>
      <c r="H21" s="210"/>
      <c r="I21" s="210"/>
      <c r="J21" s="186"/>
      <c r="L21" s="242"/>
    </row>
    <row r="22" spans="2:12" ht="14.25" customHeight="1">
      <c r="B22" s="214" t="s">
        <v>145</v>
      </c>
      <c r="C22" s="185"/>
      <c r="D22" s="225"/>
      <c r="E22" s="210"/>
      <c r="F22" s="210"/>
      <c r="G22" s="210"/>
      <c r="H22" s="210"/>
      <c r="I22" s="210"/>
      <c r="J22" s="186"/>
      <c r="L22" s="242"/>
    </row>
    <row r="23" spans="2:12" ht="14.25" customHeight="1">
      <c r="B23" s="214" t="s">
        <v>146</v>
      </c>
      <c r="C23" s="185"/>
      <c r="D23" s="225"/>
      <c r="E23" s="210"/>
      <c r="F23" s="210"/>
      <c r="G23" s="210"/>
      <c r="H23" s="210"/>
      <c r="I23" s="210"/>
      <c r="J23" s="186"/>
      <c r="L23" s="242"/>
    </row>
    <row r="24" spans="2:12" ht="14.25" customHeight="1">
      <c r="B24" s="214" t="s">
        <v>109</v>
      </c>
      <c r="C24" s="185" t="s">
        <v>147</v>
      </c>
      <c r="D24" s="226"/>
      <c r="E24" s="227"/>
      <c r="F24" s="227"/>
      <c r="G24" s="227"/>
      <c r="H24" s="227"/>
      <c r="I24" s="227"/>
      <c r="J24" s="186"/>
      <c r="L24" s="242"/>
    </row>
    <row r="25" spans="2:12" ht="14.25" customHeight="1">
      <c r="B25" s="214" t="s">
        <v>148</v>
      </c>
      <c r="C25" s="185"/>
      <c r="D25" s="226"/>
      <c r="E25" s="227"/>
      <c r="F25" s="227"/>
      <c r="G25" s="227"/>
      <c r="H25" s="227"/>
      <c r="I25" s="227"/>
      <c r="J25" s="186"/>
      <c r="L25" s="242"/>
    </row>
    <row r="26" spans="2:12" ht="14.25" customHeight="1">
      <c r="B26" s="214" t="s">
        <v>149</v>
      </c>
      <c r="C26" s="185" t="s">
        <v>150</v>
      </c>
      <c r="D26" s="226"/>
      <c r="E26" s="227"/>
      <c r="F26" s="227"/>
      <c r="G26" s="227"/>
      <c r="H26" s="227"/>
      <c r="I26" s="227"/>
      <c r="J26" s="239"/>
      <c r="L26" s="242"/>
    </row>
    <row r="27" spans="2:12" ht="14.25" customHeight="1">
      <c r="B27" s="214" t="s">
        <v>151</v>
      </c>
      <c r="C27" s="185" t="s">
        <v>150</v>
      </c>
      <c r="D27" s="226"/>
      <c r="E27" s="227"/>
      <c r="F27" s="227"/>
      <c r="G27" s="227"/>
      <c r="H27" s="227"/>
      <c r="I27" s="227"/>
      <c r="J27" s="239"/>
      <c r="L27" s="242"/>
    </row>
    <row r="28" spans="2:12" ht="14.25" customHeight="1">
      <c r="B28" s="214" t="s">
        <v>108</v>
      </c>
      <c r="C28" s="185" t="s">
        <v>152</v>
      </c>
      <c r="D28" s="226"/>
      <c r="E28" s="227"/>
      <c r="F28" s="227"/>
      <c r="G28" s="227"/>
      <c r="H28" s="227"/>
      <c r="I28" s="227"/>
      <c r="J28" s="239"/>
      <c r="L28" s="242"/>
    </row>
    <row r="29" spans="2:12" ht="14.25" customHeight="1">
      <c r="B29" s="214" t="s">
        <v>153</v>
      </c>
      <c r="C29" s="185" t="s">
        <v>150</v>
      </c>
      <c r="D29" s="226"/>
      <c r="E29" s="227"/>
      <c r="F29" s="227"/>
      <c r="G29" s="227"/>
      <c r="H29" s="227"/>
      <c r="I29" s="227"/>
      <c r="J29" s="239"/>
      <c r="L29" s="242"/>
    </row>
    <row r="30" spans="2:12" ht="14.25" customHeight="1">
      <c r="B30" s="214" t="s">
        <v>154</v>
      </c>
      <c r="C30" s="185" t="s">
        <v>150</v>
      </c>
      <c r="D30" s="226"/>
      <c r="E30" s="227"/>
      <c r="F30" s="227"/>
      <c r="G30" s="227"/>
      <c r="H30" s="227"/>
      <c r="I30" s="227"/>
      <c r="J30" s="239"/>
      <c r="L30" s="242"/>
    </row>
    <row r="31" spans="2:12" ht="14.25" customHeight="1">
      <c r="B31" s="214" t="s">
        <v>155</v>
      </c>
      <c r="C31" s="185"/>
      <c r="D31" s="226"/>
      <c r="E31" s="227"/>
      <c r="F31" s="227"/>
      <c r="G31" s="227"/>
      <c r="H31" s="227"/>
      <c r="I31" s="227"/>
      <c r="J31" s="186"/>
      <c r="L31" s="242"/>
    </row>
    <row r="32" spans="2:12" ht="14.25" customHeight="1">
      <c r="B32" s="214" t="s">
        <v>156</v>
      </c>
      <c r="C32" s="185"/>
      <c r="D32" s="226"/>
      <c r="E32" s="227"/>
      <c r="F32" s="227"/>
      <c r="G32" s="227"/>
      <c r="H32" s="227"/>
      <c r="I32" s="227"/>
      <c r="J32" s="186"/>
      <c r="L32" s="242"/>
    </row>
    <row r="33" spans="2:12" ht="14.25" customHeight="1" thickBot="1">
      <c r="B33" s="216"/>
      <c r="C33" s="240"/>
      <c r="D33" s="240"/>
      <c r="E33" s="240"/>
      <c r="F33" s="240"/>
      <c r="G33" s="240"/>
      <c r="H33" s="240"/>
      <c r="I33" s="240"/>
      <c r="J33" s="241"/>
      <c r="L33" s="243"/>
    </row>
    <row r="34" spans="2:12" ht="12.75" customHeight="1"/>
  </sheetData>
  <mergeCells count="2">
    <mergeCell ref="B2:L3"/>
    <mergeCell ref="D16:I16"/>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8305" r:id="rId3" name="Button 1">
              <controlPr defaultSize="0" print="0" autoFill="0" autoPict="0" macro="[0]!Macro_lien02_Menu">
                <anchor moveWithCells="1" sizeWithCells="1">
                  <from>
                    <xdr:col>1</xdr:col>
                    <xdr:colOff>19050</xdr:colOff>
                    <xdr:row>3</xdr:row>
                    <xdr:rowOff>19050</xdr:rowOff>
                  </from>
                  <to>
                    <xdr:col>1</xdr:col>
                    <xdr:colOff>942975</xdr:colOff>
                    <xdr:row>3</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17892-4EFF-48B3-BEA9-6F3B7E6A787C}">
  <sheetPr codeName="Feuil30">
    <tabColor theme="1"/>
  </sheetPr>
  <dimension ref="B1:H32"/>
  <sheetViews>
    <sheetView showRowColHeaders="0" zoomScaleNormal="100" workbookViewId="0">
      <selection activeCell="C32" sqref="C32"/>
    </sheetView>
  </sheetViews>
  <sheetFormatPr baseColWidth="10" defaultColWidth="11.28515625" defaultRowHeight="15"/>
  <cols>
    <col min="1" max="1" width="2.140625" style="30" customWidth="1"/>
    <col min="2" max="2" width="7.7109375" style="30" bestFit="1" customWidth="1"/>
    <col min="3" max="3" width="86.140625" style="30" bestFit="1" customWidth="1"/>
    <col min="4" max="8" width="13.7109375" style="30" customWidth="1"/>
    <col min="9" max="9" width="11.28515625" style="30"/>
    <col min="10" max="10" width="21.28515625" style="30" bestFit="1" customWidth="1"/>
    <col min="11" max="16384" width="11.28515625" style="30"/>
  </cols>
  <sheetData>
    <row r="1" spans="2:8" ht="15.75" thickBot="1"/>
    <row r="2" spans="2:8" ht="36.75" thickBot="1">
      <c r="B2" s="636" t="s">
        <v>254</v>
      </c>
      <c r="C2" s="637"/>
      <c r="D2" s="637"/>
      <c r="E2" s="637"/>
      <c r="F2" s="637"/>
      <c r="G2" s="637"/>
      <c r="H2" s="638"/>
    </row>
    <row r="4" spans="2:8" ht="15.75" thickBot="1"/>
    <row r="5" spans="2:8" ht="19.5" thickBot="1">
      <c r="B5" s="291" t="s">
        <v>421</v>
      </c>
      <c r="C5" s="292" t="s">
        <v>24</v>
      </c>
      <c r="D5" s="292">
        <f>E5-1</f>
        <v>2018</v>
      </c>
      <c r="E5" s="292">
        <f>F5-1</f>
        <v>2019</v>
      </c>
      <c r="F5" s="292">
        <f>G5-1</f>
        <v>2020</v>
      </c>
      <c r="G5" s="292">
        <f>H5-1</f>
        <v>2021</v>
      </c>
      <c r="H5" s="293">
        <f>'Page d''accueil'!H8</f>
        <v>2022</v>
      </c>
    </row>
    <row r="6" spans="2:8" ht="19.5" hidden="1" customHeight="1">
      <c r="B6" s="307"/>
      <c r="C6" s="1"/>
      <c r="D6" s="635"/>
      <c r="E6" s="635"/>
      <c r="F6" s="635"/>
      <c r="G6" s="635"/>
      <c r="H6" s="635"/>
    </row>
    <row r="7" spans="2:8">
      <c r="B7" s="272">
        <v>1</v>
      </c>
      <c r="C7" s="104" t="s">
        <v>25</v>
      </c>
      <c r="D7" s="70"/>
      <c r="E7" s="70"/>
      <c r="F7" s="70"/>
      <c r="G7" s="70"/>
      <c r="H7" s="308">
        <f>'Bilan GES'!H7</f>
        <v>0</v>
      </c>
    </row>
    <row r="8" spans="2:8">
      <c r="B8" s="273">
        <v>2</v>
      </c>
      <c r="C8" s="107" t="s">
        <v>26</v>
      </c>
      <c r="D8" s="363"/>
      <c r="E8" s="363"/>
      <c r="F8" s="363"/>
      <c r="G8" s="363"/>
      <c r="H8" s="309">
        <f>'Bilan GES'!H8</f>
        <v>0</v>
      </c>
    </row>
    <row r="9" spans="2:8">
      <c r="B9" s="275">
        <v>3</v>
      </c>
      <c r="C9" s="110" t="s">
        <v>27</v>
      </c>
      <c r="D9" s="5"/>
      <c r="E9" s="5"/>
      <c r="F9" s="5"/>
      <c r="G9" s="5"/>
      <c r="H9" s="310">
        <f>'Bilan GES'!H9</f>
        <v>0</v>
      </c>
    </row>
    <row r="10" spans="2:8">
      <c r="B10" s="273">
        <v>4</v>
      </c>
      <c r="C10" s="107" t="s">
        <v>28</v>
      </c>
      <c r="D10" s="363"/>
      <c r="E10" s="363"/>
      <c r="F10" s="363"/>
      <c r="G10" s="363"/>
      <c r="H10" s="309">
        <f>'Bilan GES'!H10</f>
        <v>0</v>
      </c>
    </row>
    <row r="11" spans="2:8" ht="15.75" thickBot="1">
      <c r="B11" s="333">
        <v>5</v>
      </c>
      <c r="C11" s="339" t="s">
        <v>29</v>
      </c>
      <c r="D11" s="364"/>
      <c r="E11" s="364"/>
      <c r="F11" s="364"/>
      <c r="G11" s="364"/>
      <c r="H11" s="335">
        <f>'Bilan GES'!H11</f>
        <v>0</v>
      </c>
    </row>
    <row r="12" spans="2:8">
      <c r="B12" s="276">
        <v>6</v>
      </c>
      <c r="C12" s="113" t="s">
        <v>30</v>
      </c>
      <c r="D12" s="365"/>
      <c r="E12" s="365"/>
      <c r="F12" s="365"/>
      <c r="G12" s="365"/>
      <c r="H12" s="311">
        <f>'Bilan GES'!H12</f>
        <v>1.95</v>
      </c>
    </row>
    <row r="13" spans="2:8" ht="15.75" thickBot="1">
      <c r="B13" s="277">
        <v>7</v>
      </c>
      <c r="C13" s="116" t="s">
        <v>31</v>
      </c>
      <c r="D13" s="5"/>
      <c r="E13" s="5"/>
      <c r="F13" s="5"/>
      <c r="G13" s="5"/>
      <c r="H13" s="312">
        <f>'Bilan GES'!H13</f>
        <v>0</v>
      </c>
    </row>
    <row r="14" spans="2:8">
      <c r="B14" s="278">
        <v>8</v>
      </c>
      <c r="C14" s="119" t="s">
        <v>32</v>
      </c>
      <c r="D14" s="365"/>
      <c r="E14" s="365"/>
      <c r="F14" s="365"/>
      <c r="G14" s="365"/>
      <c r="H14" s="313">
        <f>'Bilan GES'!H14</f>
        <v>0.6</v>
      </c>
    </row>
    <row r="15" spans="2:8">
      <c r="B15" s="279">
        <v>9</v>
      </c>
      <c r="C15" s="122" t="s">
        <v>33</v>
      </c>
      <c r="D15" s="5"/>
      <c r="E15" s="5"/>
      <c r="F15" s="5"/>
      <c r="G15" s="5"/>
      <c r="H15" s="314">
        <f>'Bilan GES'!H15</f>
        <v>0</v>
      </c>
    </row>
    <row r="16" spans="2:8">
      <c r="B16" s="280">
        <v>10</v>
      </c>
      <c r="C16" s="125" t="s">
        <v>34</v>
      </c>
      <c r="D16" s="363"/>
      <c r="E16" s="363"/>
      <c r="F16" s="363"/>
      <c r="G16" s="363"/>
      <c r="H16" s="315">
        <f>'Bilan GES'!H16</f>
        <v>0</v>
      </c>
    </row>
    <row r="17" spans="2:8" ht="15.75" thickBot="1">
      <c r="B17" s="281">
        <v>11</v>
      </c>
      <c r="C17" s="128" t="s">
        <v>35</v>
      </c>
      <c r="D17" s="364"/>
      <c r="E17" s="364"/>
      <c r="F17" s="364"/>
      <c r="G17" s="364"/>
      <c r="H17" s="316">
        <f>'Bilan GES'!H17</f>
        <v>0</v>
      </c>
    </row>
    <row r="18" spans="2:8">
      <c r="B18" s="282">
        <v>12</v>
      </c>
      <c r="C18" s="131" t="s">
        <v>36</v>
      </c>
      <c r="D18" s="365"/>
      <c r="E18" s="365"/>
      <c r="F18" s="365"/>
      <c r="G18" s="365"/>
      <c r="H18" s="317">
        <f>'Bilan GES'!H18</f>
        <v>0</v>
      </c>
    </row>
    <row r="19" spans="2:8" ht="15.75" thickBot="1">
      <c r="B19" s="283">
        <v>13</v>
      </c>
      <c r="C19" s="133" t="s">
        <v>37</v>
      </c>
      <c r="D19" s="364"/>
      <c r="E19" s="364"/>
      <c r="F19" s="364"/>
      <c r="G19" s="364"/>
      <c r="H19" s="318">
        <f>'Bilan GES'!H19</f>
        <v>0</v>
      </c>
    </row>
    <row r="20" spans="2:8" ht="15.75" thickBot="1">
      <c r="B20" s="294">
        <v>14</v>
      </c>
      <c r="C20" s="298" t="s">
        <v>38</v>
      </c>
      <c r="D20" s="361"/>
      <c r="E20" s="361"/>
      <c r="F20" s="361"/>
      <c r="G20" s="361"/>
      <c r="H20" s="319">
        <f>'Bilan GES'!H20</f>
        <v>0</v>
      </c>
    </row>
    <row r="21" spans="2:8" ht="15.75" thickBot="1">
      <c r="B21" s="284">
        <v>15</v>
      </c>
      <c r="C21" s="138" t="s">
        <v>39</v>
      </c>
      <c r="D21" s="362"/>
      <c r="E21" s="362"/>
      <c r="F21" s="362"/>
      <c r="G21" s="362"/>
      <c r="H21" s="320">
        <f>'Bilan GES'!H21</f>
        <v>0</v>
      </c>
    </row>
    <row r="22" spans="2:8">
      <c r="B22" s="282">
        <v>16</v>
      </c>
      <c r="C22" s="131" t="s">
        <v>40</v>
      </c>
      <c r="D22" s="365"/>
      <c r="E22" s="365"/>
      <c r="F22" s="365"/>
      <c r="G22" s="365"/>
      <c r="H22" s="317">
        <f>'Bilan GES'!H22</f>
        <v>0</v>
      </c>
    </row>
    <row r="23" spans="2:8" ht="15.75" thickBot="1">
      <c r="B23" s="283">
        <v>17</v>
      </c>
      <c r="C23" s="133" t="s">
        <v>41</v>
      </c>
      <c r="D23" s="364"/>
      <c r="E23" s="364"/>
      <c r="F23" s="364"/>
      <c r="G23" s="364"/>
      <c r="H23" s="318">
        <f>'Bilan GES'!H23</f>
        <v>0</v>
      </c>
    </row>
    <row r="24" spans="2:8">
      <c r="B24" s="285">
        <v>18</v>
      </c>
      <c r="C24" s="143" t="s">
        <v>42</v>
      </c>
      <c r="D24" s="365"/>
      <c r="E24" s="365"/>
      <c r="F24" s="365"/>
      <c r="G24" s="365"/>
      <c r="H24" s="145">
        <f>'Bilan GES'!H24</f>
        <v>0</v>
      </c>
    </row>
    <row r="25" spans="2:8">
      <c r="B25" s="286">
        <v>19</v>
      </c>
      <c r="C25" s="147" t="s">
        <v>43</v>
      </c>
      <c r="D25" s="5"/>
      <c r="E25" s="5"/>
      <c r="F25" s="5"/>
      <c r="G25" s="5"/>
      <c r="H25" s="100">
        <f>'Bilan GES'!H25</f>
        <v>0</v>
      </c>
    </row>
    <row r="26" spans="2:8">
      <c r="B26" s="287">
        <v>20</v>
      </c>
      <c r="C26" s="150" t="s">
        <v>44</v>
      </c>
      <c r="D26" s="363"/>
      <c r="E26" s="363"/>
      <c r="F26" s="363"/>
      <c r="G26" s="363"/>
      <c r="H26" s="101">
        <f>'Bilan GES'!H26</f>
        <v>0</v>
      </c>
    </row>
    <row r="27" spans="2:8" ht="15.75" thickBot="1">
      <c r="B27" s="288">
        <v>21</v>
      </c>
      <c r="C27" s="98" t="s">
        <v>45</v>
      </c>
      <c r="D27" s="364"/>
      <c r="E27" s="364"/>
      <c r="F27" s="364"/>
      <c r="G27" s="364"/>
      <c r="H27" s="153">
        <f>'Bilan GES'!H27</f>
        <v>0</v>
      </c>
    </row>
    <row r="28" spans="2:8" ht="15.75" thickBot="1">
      <c r="B28" s="289">
        <v>22</v>
      </c>
      <c r="C28" s="156" t="s">
        <v>46</v>
      </c>
      <c r="D28" s="361"/>
      <c r="E28" s="361"/>
      <c r="F28" s="361"/>
      <c r="G28" s="361"/>
      <c r="H28" s="321">
        <f>'Bilan GES'!H28</f>
        <v>0</v>
      </c>
    </row>
    <row r="29" spans="2:8" ht="15.75" thickBot="1">
      <c r="B29" s="290">
        <v>23</v>
      </c>
      <c r="C29" s="162" t="s">
        <v>47</v>
      </c>
      <c r="D29" s="362"/>
      <c r="E29" s="362"/>
      <c r="F29" s="362"/>
      <c r="G29" s="362"/>
      <c r="H29" s="322">
        <f>'Bilan GES'!H29</f>
        <v>0</v>
      </c>
    </row>
    <row r="30" spans="2:8" ht="9" customHeight="1" thickBot="1">
      <c r="B30" s="4"/>
    </row>
    <row r="31" spans="2:8" ht="19.5" customHeight="1" thickBot="1">
      <c r="B31" s="633" t="s">
        <v>276</v>
      </c>
      <c r="C31" s="634"/>
      <c r="D31" s="336">
        <f>SUM(D7:D29)</f>
        <v>0</v>
      </c>
      <c r="E31" s="336">
        <f>SUM(E7:E29)</f>
        <v>0</v>
      </c>
      <c r="F31" s="336">
        <f>SUM(F7:F29)</f>
        <v>0</v>
      </c>
      <c r="G31" s="336">
        <f>SUM(G7:G29)</f>
        <v>0</v>
      </c>
      <c r="H31" s="337">
        <f>SUM(H7:H29)</f>
        <v>2.5499999999999998</v>
      </c>
    </row>
    <row r="32" spans="2:8" ht="9" customHeight="1"/>
  </sheetData>
  <protectedRanges>
    <protectedRange sqref="D7:G29" name="Plage1"/>
  </protectedRanges>
  <mergeCells count="3">
    <mergeCell ref="B31:C31"/>
    <mergeCell ref="D6:H6"/>
    <mergeCell ref="B2:H2"/>
  </mergeCell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Button 1">
              <controlPr defaultSize="0" print="0" autoFill="0" autoPict="0" macro="[0]!Macro_lien02_Menu">
                <anchor moveWithCells="1" sizeWithCells="1">
                  <from>
                    <xdr:col>1</xdr:col>
                    <xdr:colOff>0</xdr:colOff>
                    <xdr:row>2</xdr:row>
                    <xdr:rowOff>85725</xdr:rowOff>
                  </from>
                  <to>
                    <xdr:col>2</xdr:col>
                    <xdr:colOff>228600</xdr:colOff>
                    <xdr:row>3</xdr:row>
                    <xdr:rowOff>114300</xdr:rowOff>
                  </to>
                </anchor>
              </controlPr>
            </control>
          </mc:Choice>
        </mc:AlternateContent>
        <mc:AlternateContent xmlns:mc="http://schemas.openxmlformats.org/markup-compatibility/2006">
          <mc:Choice Requires="x14">
            <control shapeId="36866" r:id="rId5" name="Check Box 2">
              <controlPr defaultSize="0" autoFill="0" autoLine="0" autoPict="0" macro="[0]!Bulles_3">
                <anchor moveWithCells="1">
                  <from>
                    <xdr:col>2</xdr:col>
                    <xdr:colOff>342900</xdr:colOff>
                    <xdr:row>2</xdr:row>
                    <xdr:rowOff>76200</xdr:rowOff>
                  </from>
                  <to>
                    <xdr:col>2</xdr:col>
                    <xdr:colOff>1495425</xdr:colOff>
                    <xdr:row>3</xdr:row>
                    <xdr:rowOff>85725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893E5-C0C0-4951-9493-1813D6E2BEA6}">
  <sheetPr codeName="Feuil5">
    <tabColor theme="1"/>
  </sheetPr>
  <dimension ref="B1:U67"/>
  <sheetViews>
    <sheetView topLeftCell="A35" zoomScaleNormal="100" workbookViewId="0">
      <selection activeCell="C4" sqref="C4"/>
    </sheetView>
  </sheetViews>
  <sheetFormatPr baseColWidth="10" defaultColWidth="11.28515625" defaultRowHeight="15"/>
  <cols>
    <col min="1" max="1" width="3.28515625" style="30" customWidth="1"/>
    <col min="2" max="2" width="31.28515625" style="30" customWidth="1"/>
    <col min="3" max="3" width="39.42578125" style="30" bestFit="1" customWidth="1"/>
    <col min="4" max="4" width="34.28515625" style="30" bestFit="1" customWidth="1"/>
    <col min="5" max="5" width="19.28515625" style="30" customWidth="1"/>
    <col min="6" max="7" width="18.28515625" style="30" customWidth="1"/>
    <col min="8" max="8" width="22.140625" style="30" customWidth="1"/>
    <col min="9" max="9" width="24.5703125" style="30" customWidth="1"/>
    <col min="10" max="10" width="18.5703125" style="30" customWidth="1"/>
    <col min="11" max="11" width="21.28515625" style="30" customWidth="1"/>
    <col min="12" max="12" width="3" style="30" customWidth="1"/>
    <col min="13" max="13" width="27.28515625" style="30" bestFit="1" customWidth="1"/>
    <col min="14" max="14" width="1.42578125" style="30" customWidth="1"/>
    <col min="15" max="15" width="80.28515625" style="33" customWidth="1"/>
    <col min="16" max="16" width="2.7109375" style="30" customWidth="1"/>
    <col min="17" max="17" width="11.28515625" style="30"/>
    <col min="18" max="18" width="2.85546875" style="30" customWidth="1"/>
    <col min="19" max="19" width="11.28515625" style="30"/>
    <col min="20" max="20" width="71.28515625" style="30" customWidth="1"/>
    <col min="21" max="30" width="11.28515625" style="30"/>
    <col min="31" max="31" width="64.42578125" style="30" customWidth="1"/>
    <col min="32" max="16384" width="11.28515625" style="30"/>
  </cols>
  <sheetData>
    <row r="1" spans="2:21" ht="15.75" thickBot="1"/>
    <row r="2" spans="2:21" ht="15" customHeight="1">
      <c r="B2" s="745" t="s">
        <v>239</v>
      </c>
      <c r="C2" s="746"/>
      <c r="D2" s="746"/>
      <c r="E2" s="746"/>
      <c r="F2" s="746"/>
      <c r="G2" s="746"/>
      <c r="H2" s="746"/>
      <c r="I2" s="746"/>
      <c r="J2" s="746"/>
      <c r="K2" s="746"/>
      <c r="L2" s="746"/>
      <c r="M2" s="746"/>
      <c r="N2" s="746"/>
      <c r="O2" s="746"/>
      <c r="P2" s="746"/>
      <c r="Q2" s="746"/>
      <c r="R2" s="746"/>
      <c r="S2" s="746"/>
      <c r="T2" s="746"/>
      <c r="U2" s="747"/>
    </row>
    <row r="3" spans="2:21" ht="15" customHeight="1" thickBot="1">
      <c r="B3" s="748"/>
      <c r="C3" s="749"/>
      <c r="D3" s="749"/>
      <c r="E3" s="749"/>
      <c r="F3" s="749"/>
      <c r="G3" s="749"/>
      <c r="H3" s="749"/>
      <c r="I3" s="749"/>
      <c r="J3" s="749"/>
      <c r="K3" s="749"/>
      <c r="L3" s="749"/>
      <c r="M3" s="749"/>
      <c r="N3" s="749"/>
      <c r="O3" s="749"/>
      <c r="P3" s="749"/>
      <c r="Q3" s="749"/>
      <c r="R3" s="749"/>
      <c r="S3" s="749"/>
      <c r="T3" s="749"/>
      <c r="U3" s="750"/>
    </row>
    <row r="4" spans="2:21" ht="24" customHeight="1" thickBot="1"/>
    <row r="5" spans="2:21" ht="19.5" thickBot="1">
      <c r="B5" s="522" t="s">
        <v>59</v>
      </c>
      <c r="C5" s="523"/>
      <c r="D5" s="523"/>
      <c r="E5" s="523" t="s">
        <v>157</v>
      </c>
      <c r="F5" s="523" t="s">
        <v>157</v>
      </c>
      <c r="G5" s="518"/>
      <c r="H5" s="47" t="s">
        <v>157</v>
      </c>
      <c r="I5" s="47" t="s">
        <v>157</v>
      </c>
      <c r="J5" s="47" t="s">
        <v>157</v>
      </c>
      <c r="K5" s="249" t="s">
        <v>111</v>
      </c>
      <c r="L5" s="25"/>
      <c r="M5" s="25"/>
      <c r="N5" s="244"/>
      <c r="O5" s="254" t="s">
        <v>123</v>
      </c>
    </row>
    <row r="6" spans="2:21" ht="18">
      <c r="B6" s="421" t="s">
        <v>161</v>
      </c>
      <c r="C6" s="403"/>
      <c r="D6" s="403" t="s">
        <v>157</v>
      </c>
      <c r="E6" s="403" t="s">
        <v>157</v>
      </c>
      <c r="F6" s="403" t="s">
        <v>157</v>
      </c>
      <c r="G6" s="517"/>
      <c r="H6" s="252" t="s">
        <v>340</v>
      </c>
      <c r="I6" s="404" t="s">
        <v>341</v>
      </c>
      <c r="J6" s="404" t="s">
        <v>342</v>
      </c>
      <c r="K6" s="245" t="s">
        <v>158</v>
      </c>
      <c r="L6" s="485"/>
      <c r="M6" s="485"/>
      <c r="O6" s="412" t="s">
        <v>157</v>
      </c>
    </row>
    <row r="7" spans="2:21" ht="18">
      <c r="B7" s="413" t="s">
        <v>162</v>
      </c>
      <c r="C7" s="415" t="s">
        <v>163</v>
      </c>
      <c r="D7" s="414"/>
      <c r="E7" s="414" t="s">
        <v>157</v>
      </c>
      <c r="F7" s="414" t="s">
        <v>157</v>
      </c>
      <c r="G7" s="519"/>
      <c r="H7" s="247" t="s">
        <v>164</v>
      </c>
      <c r="I7" s="196" t="s">
        <v>165</v>
      </c>
      <c r="J7" s="196" t="s">
        <v>166</v>
      </c>
      <c r="K7" s="246" t="s">
        <v>167</v>
      </c>
      <c r="L7" s="485"/>
      <c r="M7" s="485"/>
      <c r="O7" s="422" t="s">
        <v>157</v>
      </c>
    </row>
    <row r="8" spans="2:21">
      <c r="B8" s="417" t="s">
        <v>115</v>
      </c>
      <c r="C8" s="406" t="s">
        <v>168</v>
      </c>
      <c r="D8" s="418"/>
      <c r="E8" s="418" t="s">
        <v>157</v>
      </c>
      <c r="F8" s="418" t="s">
        <v>157</v>
      </c>
      <c r="G8" s="516"/>
      <c r="H8" s="423">
        <v>1.3</v>
      </c>
      <c r="I8" s="424">
        <v>0</v>
      </c>
      <c r="J8" s="424">
        <v>0</v>
      </c>
      <c r="K8" s="409">
        <f>H8*PRP!$J$8+I8*PRP!$J$9+J8*PRP!$J$10</f>
        <v>1.3</v>
      </c>
      <c r="L8" s="461"/>
      <c r="M8" s="461"/>
      <c r="O8" s="425" t="s">
        <v>450</v>
      </c>
    </row>
    <row r="9" spans="2:21">
      <c r="B9" s="417" t="s">
        <v>169</v>
      </c>
      <c r="C9" s="406"/>
      <c r="D9" s="418"/>
      <c r="E9" s="418"/>
      <c r="F9" s="418"/>
      <c r="G9" s="516"/>
      <c r="H9" s="423">
        <v>28</v>
      </c>
      <c r="I9" s="424">
        <v>0</v>
      </c>
      <c r="J9" s="424">
        <v>0</v>
      </c>
      <c r="K9" s="409">
        <f>H9*PRP!$J$8+I9*PRP!$J$9+J9*PRP!$J$10</f>
        <v>28</v>
      </c>
      <c r="L9" s="461"/>
      <c r="M9" s="461"/>
      <c r="O9" s="426" t="s">
        <v>449</v>
      </c>
    </row>
    <row r="10" spans="2:21">
      <c r="B10" s="417" t="s">
        <v>170</v>
      </c>
      <c r="C10" s="406"/>
      <c r="D10" s="418"/>
      <c r="E10" s="418"/>
      <c r="F10" s="418"/>
      <c r="G10" s="516"/>
      <c r="H10" s="423">
        <v>16</v>
      </c>
      <c r="I10" s="424">
        <v>0</v>
      </c>
      <c r="J10" s="424">
        <v>0</v>
      </c>
      <c r="K10" s="409">
        <f>H10*PRP!$J$8+I10*PRP!$J$9+J10*PRP!$J$10</f>
        <v>16</v>
      </c>
      <c r="L10" s="461"/>
      <c r="M10" s="461"/>
      <c r="O10" s="426" t="s">
        <v>451</v>
      </c>
    </row>
    <row r="11" spans="2:21">
      <c r="B11" s="417" t="s">
        <v>171</v>
      </c>
      <c r="C11" s="406"/>
      <c r="D11" s="418"/>
      <c r="E11" s="418"/>
      <c r="F11" s="418"/>
      <c r="G11" s="516"/>
      <c r="H11" s="423">
        <v>660</v>
      </c>
      <c r="I11" s="424">
        <v>0</v>
      </c>
      <c r="J11" s="424">
        <v>0</v>
      </c>
      <c r="K11" s="409">
        <f>H11*PRP!$J$8+I11*PRP!$J$9+J11*PRP!$J$10</f>
        <v>660</v>
      </c>
      <c r="L11" s="461"/>
      <c r="M11" s="461"/>
      <c r="O11" s="426" t="s">
        <v>452</v>
      </c>
    </row>
    <row r="12" spans="2:21">
      <c r="B12" s="417" t="s">
        <v>172</v>
      </c>
      <c r="C12" s="406"/>
      <c r="D12" s="418"/>
      <c r="E12" s="418"/>
      <c r="F12" s="418"/>
      <c r="G12" s="516"/>
      <c r="H12" s="423">
        <v>290</v>
      </c>
      <c r="I12" s="424">
        <v>0</v>
      </c>
      <c r="J12" s="424">
        <v>0</v>
      </c>
      <c r="K12" s="409">
        <f>H12*PRP!$J$8+I12*PRP!$J$9+J12*PRP!$J$10</f>
        <v>290</v>
      </c>
      <c r="L12" s="461"/>
      <c r="M12" s="461"/>
      <c r="O12" s="426" t="s">
        <v>453</v>
      </c>
    </row>
    <row r="13" spans="2:21">
      <c r="B13" s="417" t="s">
        <v>173</v>
      </c>
      <c r="C13" s="406"/>
      <c r="D13" s="418"/>
      <c r="E13" s="418"/>
      <c r="F13" s="418"/>
      <c r="G13" s="516"/>
      <c r="H13" s="423">
        <f>H12</f>
        <v>290</v>
      </c>
      <c r="I13" s="424">
        <v>0</v>
      </c>
      <c r="J13" s="424">
        <v>0</v>
      </c>
      <c r="K13" s="409">
        <f>H13*PRP!$J$8+I13*PRP!$J$9+J13*PRP!$J$10</f>
        <v>290</v>
      </c>
      <c r="L13" s="461"/>
      <c r="M13" s="461"/>
      <c r="O13" s="426" t="s">
        <v>454</v>
      </c>
    </row>
    <row r="14" spans="2:21">
      <c r="B14" s="417" t="s">
        <v>174</v>
      </c>
      <c r="C14" s="406"/>
      <c r="D14" s="418"/>
      <c r="E14" s="418"/>
      <c r="F14" s="418"/>
      <c r="G14" s="516"/>
      <c r="H14" s="423">
        <v>1.9</v>
      </c>
      <c r="I14" s="424">
        <v>0</v>
      </c>
      <c r="J14" s="424">
        <v>0</v>
      </c>
      <c r="K14" s="409">
        <f>H14*PRP!$J$8+I14*PRP!$J$9+J14*PRP!$J$10</f>
        <v>1.9</v>
      </c>
      <c r="L14" s="461"/>
      <c r="M14" s="461"/>
      <c r="O14" s="426" t="s">
        <v>455</v>
      </c>
    </row>
    <row r="15" spans="2:21">
      <c r="B15" s="417" t="s">
        <v>175</v>
      </c>
      <c r="C15" s="406"/>
      <c r="D15" s="418"/>
      <c r="E15" s="418"/>
      <c r="F15" s="418"/>
      <c r="G15" s="516"/>
      <c r="H15" s="423">
        <v>670</v>
      </c>
      <c r="I15" s="424">
        <v>0</v>
      </c>
      <c r="J15" s="424">
        <v>0</v>
      </c>
      <c r="K15" s="409">
        <f>H15*PRP!$J$8+I15*PRP!$J$9+J15*PRP!$J$10</f>
        <v>670</v>
      </c>
      <c r="L15" s="461"/>
      <c r="M15" s="461"/>
      <c r="O15" s="426" t="s">
        <v>456</v>
      </c>
    </row>
    <row r="16" spans="2:21">
      <c r="B16" s="417" t="s">
        <v>176</v>
      </c>
      <c r="C16" s="406"/>
      <c r="D16" s="418"/>
      <c r="E16" s="418"/>
      <c r="F16" s="418"/>
      <c r="G16" s="516"/>
      <c r="H16" s="423">
        <v>510</v>
      </c>
      <c r="I16" s="424">
        <v>0</v>
      </c>
      <c r="J16" s="424">
        <v>0</v>
      </c>
      <c r="K16" s="409">
        <f>H16*PRP!$J$8+I16*PRP!$J$9+J16*PRP!$J$10</f>
        <v>510</v>
      </c>
      <c r="L16" s="461"/>
      <c r="M16" s="461"/>
      <c r="O16" s="426" t="s">
        <v>457</v>
      </c>
    </row>
    <row r="17" spans="2:15">
      <c r="B17" s="417" t="s">
        <v>240</v>
      </c>
      <c r="C17" s="406"/>
      <c r="D17" s="418"/>
      <c r="E17" s="418"/>
      <c r="F17" s="418"/>
      <c r="G17" s="516"/>
      <c r="H17" s="423">
        <v>14</v>
      </c>
      <c r="I17" s="424">
        <v>0</v>
      </c>
      <c r="J17" s="424">
        <v>0</v>
      </c>
      <c r="K17" s="409">
        <f>H17*PRP!$J$8+I17*PRP!$J$9+J17*PRP!$J$10</f>
        <v>14</v>
      </c>
      <c r="L17" s="461"/>
      <c r="M17" s="461"/>
      <c r="O17" s="426" t="s">
        <v>458</v>
      </c>
    </row>
    <row r="18" spans="2:15">
      <c r="B18" s="417" t="s">
        <v>178</v>
      </c>
      <c r="C18" s="406"/>
      <c r="D18" s="418"/>
      <c r="E18" s="418"/>
      <c r="F18" s="418"/>
      <c r="G18" s="516"/>
      <c r="H18" s="423">
        <v>70</v>
      </c>
      <c r="I18" s="424">
        <v>0</v>
      </c>
      <c r="J18" s="424">
        <v>0</v>
      </c>
      <c r="K18" s="409">
        <f>H18*PRP!$J$8+I18*PRP!$J$9+J18*PRP!$J$10</f>
        <v>70</v>
      </c>
      <c r="L18" s="461"/>
      <c r="M18" s="461"/>
      <c r="O18" s="426" t="s">
        <v>459</v>
      </c>
    </row>
    <row r="19" spans="2:15">
      <c r="B19" s="417" t="s">
        <v>241</v>
      </c>
      <c r="C19" s="406"/>
      <c r="D19" s="418"/>
      <c r="E19" s="418"/>
      <c r="F19" s="418"/>
      <c r="G19" s="516"/>
      <c r="H19" s="423">
        <v>170</v>
      </c>
      <c r="I19" s="424">
        <v>0</v>
      </c>
      <c r="J19" s="424">
        <v>0</v>
      </c>
      <c r="K19" s="409">
        <f>H19*PRP!$J$8+I19*PRP!$J$9+J19*PRP!$J$10</f>
        <v>170</v>
      </c>
      <c r="L19" s="461"/>
      <c r="M19" s="461"/>
      <c r="O19" s="426" t="s">
        <v>460</v>
      </c>
    </row>
    <row r="20" spans="2:15">
      <c r="B20" s="427" t="s">
        <v>180</v>
      </c>
      <c r="C20" s="428"/>
      <c r="D20" s="429"/>
      <c r="E20" s="429"/>
      <c r="F20" s="429"/>
      <c r="G20" s="461"/>
      <c r="H20" s="430">
        <v>800</v>
      </c>
      <c r="I20" s="431">
        <v>0</v>
      </c>
      <c r="J20" s="431">
        <v>0</v>
      </c>
      <c r="K20" s="409">
        <f>H20*PRP!$J$8+I20*PRP!$J$9+J20*PRP!$J$10</f>
        <v>800</v>
      </c>
      <c r="L20" s="461"/>
      <c r="M20" s="461"/>
      <c r="O20" s="405" t="s">
        <v>461</v>
      </c>
    </row>
    <row r="21" spans="2:15">
      <c r="B21" s="432" t="s">
        <v>181</v>
      </c>
      <c r="C21" s="433"/>
      <c r="D21" s="434"/>
      <c r="E21" s="434"/>
      <c r="F21" s="434"/>
      <c r="G21" s="520"/>
      <c r="H21" s="435">
        <v>560</v>
      </c>
      <c r="I21" s="436">
        <v>0</v>
      </c>
      <c r="J21" s="437">
        <v>0</v>
      </c>
      <c r="K21" s="407">
        <f>H21*PRP!$J$8+I21*PRP!$J$9+J21*PRP!$J$10</f>
        <v>560</v>
      </c>
      <c r="L21" s="462"/>
      <c r="M21" s="462"/>
      <c r="N21" s="438"/>
      <c r="O21" s="439" t="s">
        <v>182</v>
      </c>
    </row>
    <row r="22" spans="2:15">
      <c r="B22" s="417" t="s">
        <v>183</v>
      </c>
      <c r="C22" s="406"/>
      <c r="D22" s="418"/>
      <c r="E22" s="418"/>
      <c r="F22" s="418"/>
      <c r="G22" s="516"/>
      <c r="H22" s="423">
        <v>633</v>
      </c>
      <c r="I22" s="424">
        <v>0</v>
      </c>
      <c r="J22" s="424">
        <v>0</v>
      </c>
      <c r="K22" s="409">
        <f>H22*PRP!$J$8+I22*PRP!$J$9+J22*PRP!$J$10</f>
        <v>633</v>
      </c>
      <c r="L22" s="461"/>
      <c r="M22" s="461"/>
      <c r="O22" s="408" t="s">
        <v>182</v>
      </c>
    </row>
    <row r="23" spans="2:15">
      <c r="B23" s="417" t="s">
        <v>184</v>
      </c>
      <c r="C23" s="406"/>
      <c r="D23" s="418"/>
      <c r="E23" s="418"/>
      <c r="F23" s="418"/>
      <c r="G23" s="516"/>
      <c r="H23" s="423">
        <v>363</v>
      </c>
      <c r="I23" s="424">
        <v>0</v>
      </c>
      <c r="J23" s="424">
        <v>0</v>
      </c>
      <c r="K23" s="409">
        <f>H23*PRP!$J$8+I23*PRP!$J$9+J23*PRP!$J$10</f>
        <v>363</v>
      </c>
      <c r="L23" s="461"/>
      <c r="M23" s="461"/>
      <c r="O23" s="408" t="s">
        <v>182</v>
      </c>
    </row>
    <row r="24" spans="2:15">
      <c r="B24" s="417" t="s">
        <v>185</v>
      </c>
      <c r="C24" s="406"/>
      <c r="D24" s="418"/>
      <c r="E24" s="418"/>
      <c r="F24" s="418"/>
      <c r="G24" s="516"/>
      <c r="H24" s="423">
        <v>835.04</v>
      </c>
      <c r="I24" s="424">
        <v>9.1219999999999999E-3</v>
      </c>
      <c r="J24" s="424">
        <v>1.2596E-2</v>
      </c>
      <c r="K24" s="409">
        <f>H24*PRP!$J$8+I24*PRP!$J$9+J24*PRP!$J$10</f>
        <v>838.75054360000001</v>
      </c>
      <c r="L24" s="461"/>
      <c r="M24" s="461"/>
      <c r="O24" s="408" t="s">
        <v>186</v>
      </c>
    </row>
    <row r="25" spans="2:15">
      <c r="B25" s="417" t="s">
        <v>187</v>
      </c>
      <c r="C25" s="406"/>
      <c r="D25" s="418"/>
      <c r="E25" s="418"/>
      <c r="F25" s="418"/>
      <c r="G25" s="516"/>
      <c r="H25" s="423">
        <v>612</v>
      </c>
      <c r="I25" s="424">
        <v>0</v>
      </c>
      <c r="J25" s="424">
        <v>0</v>
      </c>
      <c r="K25" s="409">
        <f>H25*PRP!$J$8+I25*PRP!$J$9+J25*PRP!$J$10</f>
        <v>612</v>
      </c>
      <c r="L25" s="461"/>
      <c r="M25" s="461"/>
      <c r="O25" s="408" t="s">
        <v>188</v>
      </c>
    </row>
    <row r="26" spans="2:15" ht="15.75" thickBot="1">
      <c r="B26" s="417" t="s">
        <v>189</v>
      </c>
      <c r="C26" s="406"/>
      <c r="D26" s="418"/>
      <c r="E26" s="418"/>
      <c r="F26" s="418"/>
      <c r="G26" s="516"/>
      <c r="H26" s="423">
        <v>507.09300000000002</v>
      </c>
      <c r="I26" s="424">
        <v>1.0907E-4</v>
      </c>
      <c r="J26" s="424">
        <v>1.5779538461538462E-5</v>
      </c>
      <c r="K26" s="409">
        <f>H26*PRP!$J$8+I26*PRP!$J$9+J26*PRP!$J$10</f>
        <v>507.10055810000006</v>
      </c>
      <c r="L26" s="461"/>
      <c r="M26" s="461"/>
      <c r="O26" s="408" t="s">
        <v>190</v>
      </c>
    </row>
    <row r="27" spans="2:15" ht="18.75" thickTop="1">
      <c r="B27" s="440" t="s">
        <v>191</v>
      </c>
      <c r="C27" s="441"/>
      <c r="D27" s="441"/>
      <c r="E27" s="441" t="s">
        <v>157</v>
      </c>
      <c r="F27" s="441" t="s">
        <v>157</v>
      </c>
      <c r="G27" s="521"/>
      <c r="H27" s="248" t="s">
        <v>340</v>
      </c>
      <c r="I27" s="442" t="s">
        <v>341</v>
      </c>
      <c r="J27" s="442" t="s">
        <v>342</v>
      </c>
      <c r="K27" s="253" t="s">
        <v>158</v>
      </c>
      <c r="L27" s="524"/>
      <c r="M27" s="524"/>
      <c r="N27" s="438"/>
      <c r="O27" s="443" t="s">
        <v>157</v>
      </c>
    </row>
    <row r="28" spans="2:15" ht="18">
      <c r="B28" s="413" t="s">
        <v>162</v>
      </c>
      <c r="C28" s="415" t="s">
        <v>348</v>
      </c>
      <c r="D28" s="414"/>
      <c r="E28" s="414" t="s">
        <v>157</v>
      </c>
      <c r="F28" s="414" t="s">
        <v>157</v>
      </c>
      <c r="G28" s="519"/>
      <c r="H28" s="247" t="s">
        <v>164</v>
      </c>
      <c r="I28" s="196" t="s">
        <v>165</v>
      </c>
      <c r="J28" s="196" t="s">
        <v>166</v>
      </c>
      <c r="K28" s="246" t="s">
        <v>167</v>
      </c>
      <c r="L28" s="485"/>
      <c r="M28" s="485"/>
      <c r="O28" s="422" t="s">
        <v>157</v>
      </c>
    </row>
    <row r="29" spans="2:15">
      <c r="B29" s="417" t="s">
        <v>115</v>
      </c>
      <c r="C29" s="406" t="s">
        <v>168</v>
      </c>
      <c r="D29" s="418"/>
      <c r="E29" s="418"/>
      <c r="F29" s="418"/>
      <c r="G29" s="516"/>
      <c r="H29" s="423">
        <v>0.4</v>
      </c>
      <c r="I29" s="424">
        <v>0</v>
      </c>
      <c r="J29" s="424">
        <v>0</v>
      </c>
      <c r="K29" s="409">
        <f>H29*PRP!$J$8+I29*PRP!$J$9+J29*PRP!$J$10</f>
        <v>0.4</v>
      </c>
      <c r="L29" s="461"/>
      <c r="M29" s="461"/>
      <c r="O29" s="425" t="s">
        <v>450</v>
      </c>
    </row>
    <row r="30" spans="2:15">
      <c r="B30" s="417" t="s">
        <v>169</v>
      </c>
      <c r="C30" s="406"/>
      <c r="D30" s="418"/>
      <c r="E30" s="418"/>
      <c r="F30" s="418"/>
      <c r="G30" s="516"/>
      <c r="H30" s="423">
        <v>2</v>
      </c>
      <c r="I30" s="424">
        <v>0</v>
      </c>
      <c r="J30" s="424">
        <v>0</v>
      </c>
      <c r="K30" s="409">
        <f>H30*PRP!$J$8+I30*PRP!$J$9+J30*PRP!$J$10</f>
        <v>2</v>
      </c>
      <c r="L30" s="461"/>
      <c r="M30" s="461"/>
      <c r="O30" s="426" t="s">
        <v>449</v>
      </c>
    </row>
    <row r="31" spans="2:15">
      <c r="B31" s="417" t="s">
        <v>170</v>
      </c>
      <c r="C31" s="406"/>
      <c r="D31" s="418"/>
      <c r="E31" s="418"/>
      <c r="F31" s="418"/>
      <c r="G31" s="516"/>
      <c r="H31" s="423">
        <v>1</v>
      </c>
      <c r="I31" s="424">
        <v>0</v>
      </c>
      <c r="J31" s="424">
        <v>0</v>
      </c>
      <c r="K31" s="409">
        <f>H31*PRP!$J$8+I31*PRP!$J$9+J31*PRP!$J$10</f>
        <v>1</v>
      </c>
      <c r="L31" s="461"/>
      <c r="M31" s="461"/>
      <c r="O31" s="426" t="s">
        <v>451</v>
      </c>
    </row>
    <row r="32" spans="2:15">
      <c r="B32" s="417" t="s">
        <v>171</v>
      </c>
      <c r="C32" s="406"/>
      <c r="D32" s="418"/>
      <c r="E32" s="418"/>
      <c r="F32" s="418"/>
      <c r="G32" s="516"/>
      <c r="H32" s="423">
        <v>30</v>
      </c>
      <c r="I32" s="424">
        <v>0</v>
      </c>
      <c r="J32" s="424">
        <v>0</v>
      </c>
      <c r="K32" s="409">
        <f>H32*PRP!$J$8+I32*PRP!$J$9+J32*PRP!$J$10</f>
        <v>30</v>
      </c>
      <c r="L32" s="461"/>
      <c r="M32" s="461"/>
      <c r="O32" s="426" t="s">
        <v>452</v>
      </c>
    </row>
    <row r="33" spans="2:15">
      <c r="B33" s="417" t="s">
        <v>172</v>
      </c>
      <c r="C33" s="406"/>
      <c r="D33" s="418"/>
      <c r="E33" s="418"/>
      <c r="F33" s="418"/>
      <c r="G33" s="516"/>
      <c r="H33" s="423">
        <v>10</v>
      </c>
      <c r="I33" s="424">
        <v>0</v>
      </c>
      <c r="J33" s="424">
        <v>0</v>
      </c>
      <c r="K33" s="409">
        <f>H33*PRP!$J$8+I33*PRP!$J$9+J33*PRP!$J$10</f>
        <v>10</v>
      </c>
      <c r="L33" s="461"/>
      <c r="M33" s="461"/>
      <c r="O33" s="426" t="s">
        <v>453</v>
      </c>
    </row>
    <row r="34" spans="2:15">
      <c r="B34" s="417" t="s">
        <v>173</v>
      </c>
      <c r="C34" s="406"/>
      <c r="D34" s="418"/>
      <c r="E34" s="418"/>
      <c r="F34" s="418"/>
      <c r="G34" s="516"/>
      <c r="H34" s="423">
        <f>H33</f>
        <v>10</v>
      </c>
      <c r="I34" s="424">
        <v>0</v>
      </c>
      <c r="J34" s="424">
        <v>0</v>
      </c>
      <c r="K34" s="409">
        <f>H34*PRP!$J$8+I34*PRP!$J$9+J34*PRP!$J$10</f>
        <v>10</v>
      </c>
      <c r="L34" s="461"/>
      <c r="M34" s="461"/>
      <c r="O34" s="426" t="s">
        <v>454</v>
      </c>
    </row>
    <row r="35" spans="2:15">
      <c r="B35" s="417" t="s">
        <v>174</v>
      </c>
      <c r="C35" s="406"/>
      <c r="D35" s="418"/>
      <c r="E35" s="418"/>
      <c r="F35" s="418"/>
      <c r="G35" s="516"/>
      <c r="H35" s="423">
        <v>0.1</v>
      </c>
      <c r="I35" s="424">
        <v>0</v>
      </c>
      <c r="J35" s="424">
        <v>0</v>
      </c>
      <c r="K35" s="409">
        <f>H35*PRP!$J$8+I35*PRP!$J$9+J35*PRP!$J$10</f>
        <v>0.1</v>
      </c>
      <c r="L35" s="461"/>
      <c r="M35" s="461"/>
      <c r="O35" s="426" t="s">
        <v>455</v>
      </c>
    </row>
    <row r="36" spans="2:15">
      <c r="B36" s="417" t="s">
        <v>175</v>
      </c>
      <c r="C36" s="406"/>
      <c r="D36" s="418"/>
      <c r="E36" s="418"/>
      <c r="F36" s="418"/>
      <c r="G36" s="516"/>
      <c r="H36" s="423">
        <v>60</v>
      </c>
      <c r="I36" s="424">
        <v>0</v>
      </c>
      <c r="J36" s="424">
        <v>0</v>
      </c>
      <c r="K36" s="409">
        <f>H36*PRP!$J$8+I36*PRP!$J$9+J36*PRP!$J$10</f>
        <v>60</v>
      </c>
      <c r="L36" s="461"/>
      <c r="M36" s="461"/>
      <c r="O36" s="426" t="s">
        <v>456</v>
      </c>
    </row>
    <row r="37" spans="2:15">
      <c r="B37" s="417" t="s">
        <v>176</v>
      </c>
      <c r="C37" s="406"/>
      <c r="D37" s="418"/>
      <c r="E37" s="418"/>
      <c r="F37" s="418"/>
      <c r="G37" s="516"/>
      <c r="H37" s="423">
        <v>30</v>
      </c>
      <c r="I37" s="424">
        <v>0</v>
      </c>
      <c r="J37" s="424">
        <v>0</v>
      </c>
      <c r="K37" s="409">
        <f>H37*PRP!$J$8+I37*PRP!$J$9+J37*PRP!$J$10</f>
        <v>30</v>
      </c>
      <c r="L37" s="461"/>
      <c r="M37" s="461"/>
      <c r="O37" s="426" t="s">
        <v>457</v>
      </c>
    </row>
    <row r="38" spans="2:15">
      <c r="B38" s="417" t="s">
        <v>177</v>
      </c>
      <c r="C38" s="406"/>
      <c r="D38" s="418"/>
      <c r="E38" s="418"/>
      <c r="F38" s="418"/>
      <c r="G38" s="516"/>
      <c r="H38" s="423">
        <v>1</v>
      </c>
      <c r="I38" s="424">
        <v>0</v>
      </c>
      <c r="J38" s="424">
        <v>0</v>
      </c>
      <c r="K38" s="409">
        <f>H38*PRP!$J$8+I38*PRP!$J$9+J38*PRP!$J$10</f>
        <v>1</v>
      </c>
      <c r="L38" s="461"/>
      <c r="M38" s="461"/>
      <c r="O38" s="426" t="s">
        <v>458</v>
      </c>
    </row>
    <row r="39" spans="2:15">
      <c r="B39" s="417" t="s">
        <v>178</v>
      </c>
      <c r="C39" s="406"/>
      <c r="D39" s="418"/>
      <c r="E39" s="418"/>
      <c r="F39" s="418"/>
      <c r="G39" s="516"/>
      <c r="H39" s="423">
        <v>10</v>
      </c>
      <c r="I39" s="424">
        <v>0</v>
      </c>
      <c r="J39" s="424">
        <v>0</v>
      </c>
      <c r="K39" s="409">
        <f>H39*PRP!$J$8+I39*PRP!$J$9+J39*PRP!$J$10</f>
        <v>10</v>
      </c>
      <c r="L39" s="461"/>
      <c r="M39" s="461"/>
      <c r="O39" s="426" t="s">
        <v>459</v>
      </c>
    </row>
    <row r="40" spans="2:15">
      <c r="B40" s="417" t="s">
        <v>179</v>
      </c>
      <c r="C40" s="406"/>
      <c r="D40" s="418"/>
      <c r="E40" s="418"/>
      <c r="F40" s="418"/>
      <c r="G40" s="516"/>
      <c r="H40" s="423">
        <v>0</v>
      </c>
      <c r="I40" s="424">
        <v>0</v>
      </c>
      <c r="J40" s="424">
        <v>0</v>
      </c>
      <c r="K40" s="409">
        <f>H40*PRP!$J$8+I40*PRP!$J$9+J40*PRP!$J$10</f>
        <v>0</v>
      </c>
      <c r="L40" s="461"/>
      <c r="M40" s="461"/>
      <c r="O40" s="426" t="s">
        <v>460</v>
      </c>
    </row>
    <row r="41" spans="2:15">
      <c r="B41" s="427" t="s">
        <v>180</v>
      </c>
      <c r="C41" s="428"/>
      <c r="D41" s="429"/>
      <c r="E41" s="429"/>
      <c r="F41" s="429"/>
      <c r="G41" s="461"/>
      <c r="H41" s="430">
        <v>40</v>
      </c>
      <c r="I41" s="431">
        <v>0</v>
      </c>
      <c r="J41" s="431">
        <v>0</v>
      </c>
      <c r="K41" s="409">
        <f>H41*PRP!$J$8+I41*PRP!$J$9+J41*PRP!$J$10</f>
        <v>40</v>
      </c>
      <c r="L41" s="461"/>
      <c r="M41" s="461"/>
      <c r="O41" s="405" t="s">
        <v>461</v>
      </c>
    </row>
    <row r="42" spans="2:15">
      <c r="B42" s="432" t="s">
        <v>181</v>
      </c>
      <c r="C42" s="433"/>
      <c r="D42" s="434"/>
      <c r="E42" s="434"/>
      <c r="F42" s="434"/>
      <c r="G42" s="520"/>
      <c r="H42" s="435"/>
      <c r="I42" s="436"/>
      <c r="J42" s="437"/>
      <c r="K42" s="407"/>
      <c r="L42" s="462"/>
      <c r="M42" s="462"/>
      <c r="N42" s="438"/>
      <c r="O42" s="439"/>
    </row>
    <row r="43" spans="2:15">
      <c r="B43" s="417" t="s">
        <v>183</v>
      </c>
      <c r="C43" s="406"/>
      <c r="D43" s="418"/>
      <c r="E43" s="418"/>
      <c r="F43" s="418"/>
      <c r="G43" s="516"/>
      <c r="H43" s="423"/>
      <c r="I43" s="424"/>
      <c r="J43" s="424"/>
      <c r="K43" s="409"/>
      <c r="L43" s="461"/>
      <c r="M43" s="461"/>
      <c r="O43" s="408"/>
    </row>
    <row r="44" spans="2:15">
      <c r="B44" s="417" t="s">
        <v>184</v>
      </c>
      <c r="C44" s="406"/>
      <c r="D44" s="418"/>
      <c r="E44" s="418"/>
      <c r="F44" s="418"/>
      <c r="G44" s="516"/>
      <c r="H44" s="423"/>
      <c r="I44" s="424"/>
      <c r="J44" s="424"/>
      <c r="K44" s="409"/>
      <c r="L44" s="461"/>
      <c r="M44" s="461"/>
      <c r="O44" s="408"/>
    </row>
    <row r="45" spans="2:15">
      <c r="B45" s="417" t="s">
        <v>185</v>
      </c>
      <c r="C45" s="406"/>
      <c r="D45" s="418"/>
      <c r="E45" s="418"/>
      <c r="F45" s="418"/>
      <c r="G45" s="516"/>
      <c r="H45" s="423"/>
      <c r="I45" s="424"/>
      <c r="J45" s="424"/>
      <c r="K45" s="409"/>
      <c r="L45" s="461"/>
      <c r="M45" s="461"/>
      <c r="O45" s="408"/>
    </row>
    <row r="46" spans="2:15">
      <c r="B46" s="417" t="s">
        <v>187</v>
      </c>
      <c r="C46" s="406"/>
      <c r="D46" s="418"/>
      <c r="E46" s="418"/>
      <c r="F46" s="418"/>
      <c r="G46" s="516"/>
      <c r="H46" s="423"/>
      <c r="I46" s="424"/>
      <c r="J46" s="424"/>
      <c r="K46" s="409"/>
      <c r="L46" s="461"/>
      <c r="M46" s="461"/>
      <c r="O46" s="408"/>
    </row>
    <row r="47" spans="2:15" ht="15.75" thickBot="1">
      <c r="B47" s="419" t="s">
        <v>189</v>
      </c>
      <c r="C47" s="444"/>
      <c r="D47" s="420"/>
      <c r="E47" s="420"/>
      <c r="F47" s="420"/>
      <c r="G47" s="482"/>
      <c r="H47" s="445"/>
      <c r="I47" s="446"/>
      <c r="J47" s="446"/>
      <c r="K47" s="410"/>
      <c r="L47" s="461"/>
      <c r="M47" s="461"/>
      <c r="O47" s="411"/>
    </row>
    <row r="48" spans="2:15" ht="15.75" thickBot="1">
      <c r="O48" s="30"/>
    </row>
    <row r="49" spans="2:15" ht="19.5" thickBot="1">
      <c r="B49" s="522" t="s">
        <v>343</v>
      </c>
      <c r="C49" s="523"/>
      <c r="D49" s="523"/>
      <c r="E49" s="523"/>
      <c r="F49" s="523" t="s">
        <v>157</v>
      </c>
      <c r="G49" s="518"/>
      <c r="H49" s="250" t="s">
        <v>157</v>
      </c>
      <c r="I49" s="251" t="s">
        <v>157</v>
      </c>
      <c r="J49" s="250" t="s">
        <v>157</v>
      </c>
      <c r="K49" s="249" t="s">
        <v>111</v>
      </c>
      <c r="L49" s="25"/>
      <c r="M49" s="25"/>
      <c r="N49" s="244"/>
      <c r="O49" s="254" t="s">
        <v>123</v>
      </c>
    </row>
    <row r="50" spans="2:15">
      <c r="B50" s="402"/>
      <c r="C50" s="403"/>
      <c r="D50" s="404" t="s">
        <v>446</v>
      </c>
      <c r="E50" s="404" t="s">
        <v>447</v>
      </c>
      <c r="F50" s="404"/>
      <c r="G50" s="517"/>
      <c r="H50" s="252"/>
      <c r="I50" s="404"/>
      <c r="J50" s="403"/>
      <c r="K50" s="245"/>
      <c r="L50" s="485"/>
      <c r="M50" s="485"/>
      <c r="O50" s="412"/>
    </row>
    <row r="51" spans="2:15" ht="16.5" customHeight="1">
      <c r="B51" s="413" t="s">
        <v>344</v>
      </c>
      <c r="C51" s="415" t="s">
        <v>345</v>
      </c>
      <c r="D51" s="513" t="s">
        <v>385</v>
      </c>
      <c r="E51" s="513" t="s">
        <v>386</v>
      </c>
      <c r="F51" s="513"/>
      <c r="G51" s="519"/>
      <c r="H51" s="247"/>
      <c r="I51" s="415"/>
      <c r="J51" s="414"/>
      <c r="K51" s="246"/>
      <c r="L51" s="485"/>
      <c r="M51" s="485"/>
      <c r="O51" s="416"/>
    </row>
    <row r="52" spans="2:15">
      <c r="B52" s="417" t="s">
        <v>346</v>
      </c>
      <c r="C52" s="515">
        <v>1.6093440000000001</v>
      </c>
      <c r="D52" s="424" t="s">
        <v>22</v>
      </c>
      <c r="E52" s="424" t="s">
        <v>22</v>
      </c>
      <c r="F52" s="424"/>
      <c r="G52" s="516"/>
      <c r="H52" s="423"/>
      <c r="I52" s="418"/>
      <c r="J52" s="418"/>
      <c r="K52" s="409"/>
      <c r="L52" s="461"/>
      <c r="M52" s="461"/>
      <c r="O52" s="448" t="s">
        <v>347</v>
      </c>
    </row>
    <row r="53" spans="2:15">
      <c r="B53" s="417" t="s">
        <v>366</v>
      </c>
      <c r="C53" s="515">
        <v>277.77999999999997</v>
      </c>
      <c r="D53" s="424" t="s">
        <v>22</v>
      </c>
      <c r="E53" s="424" t="s">
        <v>22</v>
      </c>
      <c r="F53" s="424"/>
      <c r="G53" s="516"/>
      <c r="H53" s="423"/>
      <c r="I53" s="418"/>
      <c r="J53" s="418"/>
      <c r="K53" s="409"/>
      <c r="L53" s="461"/>
      <c r="M53" s="461"/>
      <c r="O53" s="447" t="s">
        <v>159</v>
      </c>
    </row>
    <row r="54" spans="2:15">
      <c r="B54" s="417"/>
      <c r="C54" s="515"/>
      <c r="D54" s="424"/>
      <c r="E54" s="424"/>
      <c r="F54" s="424"/>
      <c r="G54" s="516"/>
      <c r="H54" s="423"/>
      <c r="I54" s="418"/>
      <c r="J54" s="418"/>
      <c r="K54" s="409"/>
      <c r="L54" s="461"/>
      <c r="M54" s="461"/>
      <c r="O54" s="447"/>
    </row>
    <row r="55" spans="2:15">
      <c r="B55" s="417" t="s">
        <v>373</v>
      </c>
      <c r="C55" s="515">
        <v>1.008</v>
      </c>
      <c r="D55" s="424" t="s">
        <v>22</v>
      </c>
      <c r="E55" s="424" t="s">
        <v>22</v>
      </c>
      <c r="F55" s="424"/>
      <c r="G55" s="516"/>
      <c r="H55" s="423"/>
      <c r="I55" s="418"/>
      <c r="J55" s="418"/>
      <c r="K55" s="409"/>
      <c r="L55" s="461"/>
      <c r="M55" s="461"/>
      <c r="O55" s="447" t="s">
        <v>380</v>
      </c>
    </row>
    <row r="56" spans="2:15">
      <c r="B56" s="417" t="s">
        <v>374</v>
      </c>
      <c r="C56" s="515">
        <v>12.010999999999999</v>
      </c>
      <c r="D56" s="424" t="s">
        <v>22</v>
      </c>
      <c r="E56" s="424" t="s">
        <v>22</v>
      </c>
      <c r="F56" s="424"/>
      <c r="G56" s="516"/>
      <c r="H56" s="423"/>
      <c r="I56" s="418"/>
      <c r="J56" s="418"/>
      <c r="K56" s="409"/>
      <c r="L56" s="461"/>
      <c r="M56" s="461"/>
      <c r="O56" s="447" t="s">
        <v>380</v>
      </c>
    </row>
    <row r="57" spans="2:15">
      <c r="B57" s="417" t="s">
        <v>377</v>
      </c>
      <c r="C57" s="515">
        <v>14.007</v>
      </c>
      <c r="D57" s="424" t="s">
        <v>22</v>
      </c>
      <c r="E57" s="424" t="s">
        <v>22</v>
      </c>
      <c r="F57" s="424"/>
      <c r="G57" s="516"/>
      <c r="H57" s="423"/>
      <c r="I57" s="418"/>
      <c r="J57" s="418"/>
      <c r="K57" s="409"/>
      <c r="L57" s="461"/>
      <c r="M57" s="461"/>
      <c r="O57" s="447" t="s">
        <v>380</v>
      </c>
    </row>
    <row r="58" spans="2:15">
      <c r="B58" s="417" t="s">
        <v>375</v>
      </c>
      <c r="C58" s="515">
        <v>15.999000000000001</v>
      </c>
      <c r="D58" s="424" t="s">
        <v>22</v>
      </c>
      <c r="E58" s="424" t="s">
        <v>22</v>
      </c>
      <c r="F58" s="424"/>
      <c r="G58" s="516"/>
      <c r="H58" s="423"/>
      <c r="I58" s="418"/>
      <c r="J58" s="418"/>
      <c r="K58" s="409"/>
      <c r="L58" s="461"/>
      <c r="M58" s="461"/>
      <c r="O58" s="447" t="s">
        <v>380</v>
      </c>
    </row>
    <row r="59" spans="2:15" ht="18">
      <c r="B59" s="417" t="s">
        <v>378</v>
      </c>
      <c r="C59" s="515">
        <f>C56+2*C58</f>
        <v>44.009</v>
      </c>
      <c r="D59" s="424" t="s">
        <v>22</v>
      </c>
      <c r="E59" s="424" t="s">
        <v>22</v>
      </c>
      <c r="F59" s="424"/>
      <c r="G59" s="516"/>
      <c r="H59" s="423"/>
      <c r="I59" s="418"/>
      <c r="J59" s="418"/>
      <c r="K59" s="409"/>
      <c r="L59" s="461"/>
      <c r="M59" s="461"/>
      <c r="O59" s="447" t="s">
        <v>380</v>
      </c>
    </row>
    <row r="60" spans="2:15" ht="18">
      <c r="B60" s="417" t="s">
        <v>448</v>
      </c>
      <c r="C60" s="515">
        <f>C56+4*C55</f>
        <v>16.042999999999999</v>
      </c>
      <c r="D60" s="424" t="s">
        <v>22</v>
      </c>
      <c r="E60" s="424" t="s">
        <v>22</v>
      </c>
      <c r="F60" s="424"/>
      <c r="G60" s="516"/>
      <c r="H60" s="423"/>
      <c r="I60" s="418"/>
      <c r="J60" s="418"/>
      <c r="K60" s="409"/>
      <c r="L60" s="461"/>
      <c r="M60" s="461"/>
      <c r="O60" s="447"/>
    </row>
    <row r="61" spans="2:15" ht="18">
      <c r="B61" s="417" t="s">
        <v>379</v>
      </c>
      <c r="C61" s="515">
        <f>2*C55+2*C56</f>
        <v>26.037999999999997</v>
      </c>
      <c r="D61" s="424" t="s">
        <v>22</v>
      </c>
      <c r="E61" s="424" t="s">
        <v>22</v>
      </c>
      <c r="F61" s="424"/>
      <c r="G61" s="516"/>
      <c r="H61" s="423"/>
      <c r="I61" s="418"/>
      <c r="J61" s="418"/>
      <c r="K61" s="409"/>
      <c r="L61" s="461"/>
      <c r="M61" s="461"/>
      <c r="O61" s="447" t="s">
        <v>381</v>
      </c>
    </row>
    <row r="62" spans="2:15">
      <c r="B62" s="417" t="s">
        <v>383</v>
      </c>
      <c r="C62" s="424" t="s">
        <v>22</v>
      </c>
      <c r="D62" s="515">
        <v>1.39</v>
      </c>
      <c r="E62" s="424">
        <v>1.69</v>
      </c>
      <c r="F62" s="424"/>
      <c r="G62" s="516"/>
      <c r="H62" s="423"/>
      <c r="I62" s="418"/>
      <c r="J62" s="418"/>
      <c r="K62" s="409"/>
      <c r="L62" s="461"/>
      <c r="M62" s="461"/>
      <c r="O62" s="447" t="s">
        <v>382</v>
      </c>
    </row>
    <row r="63" spans="2:15">
      <c r="B63" s="417" t="s">
        <v>384</v>
      </c>
      <c r="C63" s="424" t="s">
        <v>22</v>
      </c>
      <c r="D63" s="515">
        <v>0.8</v>
      </c>
      <c r="E63" s="424">
        <v>1.19</v>
      </c>
      <c r="F63" s="424"/>
      <c r="G63" s="516"/>
      <c r="H63" s="423"/>
      <c r="I63" s="418"/>
      <c r="J63" s="418"/>
      <c r="K63" s="409"/>
      <c r="L63" s="461"/>
      <c r="M63" s="461"/>
      <c r="O63" s="447" t="s">
        <v>382</v>
      </c>
    </row>
    <row r="64" spans="2:15" ht="18">
      <c r="B64" s="417" t="s">
        <v>387</v>
      </c>
      <c r="C64" s="424" t="s">
        <v>22</v>
      </c>
      <c r="D64" s="515">
        <v>1.03</v>
      </c>
      <c r="E64" s="424">
        <v>1.87</v>
      </c>
      <c r="F64" s="424"/>
      <c r="G64" s="516"/>
      <c r="H64" s="423"/>
      <c r="I64" s="418"/>
      <c r="J64" s="418"/>
      <c r="K64" s="409"/>
      <c r="L64" s="461"/>
      <c r="M64" s="461"/>
      <c r="O64" s="447" t="s">
        <v>382</v>
      </c>
    </row>
    <row r="65" spans="2:15">
      <c r="B65" s="417" t="s">
        <v>388</v>
      </c>
      <c r="C65" s="424" t="s">
        <v>22</v>
      </c>
      <c r="D65" s="515">
        <v>7.0999999999999994E-2</v>
      </c>
      <c r="E65" s="424">
        <v>8.5000000000000006E-2</v>
      </c>
      <c r="F65" s="424"/>
      <c r="G65" s="516"/>
      <c r="H65" s="423"/>
      <c r="I65" s="418"/>
      <c r="J65" s="418"/>
      <c r="K65" s="409"/>
      <c r="L65" s="461"/>
      <c r="M65" s="461"/>
      <c r="O65" s="447" t="s">
        <v>382</v>
      </c>
    </row>
    <row r="66" spans="2:15">
      <c r="B66" s="417" t="s">
        <v>389</v>
      </c>
      <c r="C66" s="424" t="s">
        <v>22</v>
      </c>
      <c r="D66" s="515">
        <v>1.1399999999999999</v>
      </c>
      <c r="E66" s="424">
        <v>1.35</v>
      </c>
      <c r="F66" s="424"/>
      <c r="G66" s="516"/>
      <c r="H66" s="423"/>
      <c r="I66" s="418"/>
      <c r="J66" s="418"/>
      <c r="K66" s="409"/>
      <c r="L66" s="461"/>
      <c r="M66" s="461"/>
      <c r="O66" s="447" t="s">
        <v>382</v>
      </c>
    </row>
    <row r="67" spans="2:15">
      <c r="B67" s="417"/>
      <c r="C67" s="515"/>
      <c r="D67" s="424"/>
      <c r="E67" s="424"/>
      <c r="F67" s="424"/>
      <c r="G67" s="516"/>
      <c r="H67" s="423"/>
      <c r="I67" s="418"/>
      <c r="J67" s="418"/>
      <c r="K67" s="409"/>
      <c r="L67" s="461"/>
      <c r="M67" s="461"/>
      <c r="O67" s="447"/>
    </row>
  </sheetData>
  <mergeCells count="1">
    <mergeCell ref="B2:U3"/>
  </mergeCells>
  <phoneticPr fontId="11" type="noConversion"/>
  <hyperlinks>
    <hyperlink ref="O52" r:id="rId1" display="https://www.unitconverters.net/length/miles-to-km.htm" xr:uid="{9733090A-3A40-486D-ADC1-F81D7B56A7E6}"/>
  </hyperlinks>
  <pageMargins left="0.7" right="0.7" top="0.75" bottom="0.75" header="0.3" footer="0.3"/>
  <pageSetup orientation="portrait" horizontalDpi="0"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99329" r:id="rId5" name="Button 1">
              <controlPr defaultSize="0" print="0" autoFill="0" autoPict="0" macro="[0]!Macro_lien02_Menu">
                <anchor moveWithCells="1" sizeWithCells="1">
                  <from>
                    <xdr:col>1</xdr:col>
                    <xdr:colOff>19050</xdr:colOff>
                    <xdr:row>3</xdr:row>
                    <xdr:rowOff>38100</xdr:rowOff>
                  </from>
                  <to>
                    <xdr:col>1</xdr:col>
                    <xdr:colOff>942975</xdr:colOff>
                    <xdr:row>3</xdr:row>
                    <xdr:rowOff>257175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E1F18-E168-4000-AFA4-2BD3EF7A7EDD}">
  <sheetPr codeName="Feuil37">
    <tabColor theme="1"/>
  </sheetPr>
  <dimension ref="B1:O71"/>
  <sheetViews>
    <sheetView zoomScaleNormal="100" workbookViewId="0">
      <selection activeCell="I7" sqref="I7"/>
    </sheetView>
  </sheetViews>
  <sheetFormatPr baseColWidth="10" defaultColWidth="11.28515625" defaultRowHeight="15"/>
  <cols>
    <col min="1" max="1" width="3" style="30" customWidth="1"/>
    <col min="2" max="2" width="11.7109375" style="30" hidden="1" customWidth="1"/>
    <col min="3" max="3" width="7.7109375" style="30" bestFit="1" customWidth="1"/>
    <col min="4" max="4" width="86.140625" style="30" bestFit="1" customWidth="1"/>
    <col min="5" max="5" width="24.7109375" style="30" customWidth="1"/>
    <col min="6" max="6" width="14.28515625" style="30" customWidth="1"/>
    <col min="7" max="7" width="232.7109375" style="30" customWidth="1"/>
    <col min="8" max="9" width="11.28515625" style="30"/>
    <col min="10" max="10" width="20" style="168" hidden="1" customWidth="1"/>
    <col min="11" max="11" width="22.42578125" style="168" hidden="1" customWidth="1"/>
    <col min="12" max="12" width="25.85546875" style="168" hidden="1" customWidth="1"/>
    <col min="13" max="13" width="7.7109375" style="30" hidden="1" customWidth="1"/>
    <col min="14" max="15" width="16.42578125" style="167" hidden="1" customWidth="1"/>
    <col min="16" max="16384" width="11.28515625" style="30"/>
  </cols>
  <sheetData>
    <row r="1" spans="2:15" ht="15.75" thickBot="1"/>
    <row r="2" spans="2:15" ht="36.75" thickBot="1">
      <c r="B2" s="636" t="s">
        <v>275</v>
      </c>
      <c r="C2" s="637"/>
      <c r="D2" s="637"/>
      <c r="E2" s="637"/>
      <c r="F2" s="637"/>
      <c r="G2" s="638"/>
      <c r="J2" s="756" t="s">
        <v>192</v>
      </c>
      <c r="K2" s="756"/>
      <c r="L2" s="756"/>
      <c r="M2" s="756"/>
      <c r="N2" s="756"/>
      <c r="O2" s="756"/>
    </row>
    <row r="3" spans="2:15" ht="6" customHeight="1"/>
    <row r="4" spans="2:15" ht="14.25" customHeight="1">
      <c r="J4" s="754" t="s">
        <v>193</v>
      </c>
      <c r="K4" s="754"/>
      <c r="L4" s="754"/>
      <c r="N4" s="167" t="s">
        <v>286</v>
      </c>
    </row>
    <row r="5" spans="2:15" ht="6" customHeight="1" thickBot="1">
      <c r="J5" s="341"/>
      <c r="K5" s="341"/>
      <c r="L5" s="341"/>
    </row>
    <row r="6" spans="2:15" ht="19.5" thickBot="1">
      <c r="B6" s="255" t="s">
        <v>49</v>
      </c>
      <c r="C6" s="291" t="s">
        <v>421</v>
      </c>
      <c r="D6" s="292" t="s">
        <v>24</v>
      </c>
      <c r="E6" s="360" t="s">
        <v>195</v>
      </c>
      <c r="F6" s="292" t="s">
        <v>194</v>
      </c>
      <c r="G6" s="293" t="s">
        <v>196</v>
      </c>
      <c r="J6" s="355" t="s">
        <v>197</v>
      </c>
      <c r="K6" s="355" t="s">
        <v>198</v>
      </c>
      <c r="L6" s="355" t="s">
        <v>199</v>
      </c>
      <c r="M6" s="356"/>
      <c r="N6" s="357" t="s">
        <v>285</v>
      </c>
      <c r="O6" s="357" t="s">
        <v>287</v>
      </c>
    </row>
    <row r="7" spans="2:15">
      <c r="B7" s="755" t="s">
        <v>50</v>
      </c>
      <c r="C7" s="272">
        <v>1</v>
      </c>
      <c r="D7" s="104" t="s">
        <v>25</v>
      </c>
      <c r="E7" s="70" t="s">
        <v>110</v>
      </c>
      <c r="F7" s="259" t="str">
        <f t="shared" ref="F7:F29" si="0">VLOOKUP(E7,$J$38:$L$41,2,FALSE)</f>
        <v/>
      </c>
      <c r="G7" s="71"/>
      <c r="J7" s="351">
        <f>VLOOKUP(E7,$J$38:$L$41,3,FALSE)</f>
        <v>0</v>
      </c>
      <c r="K7" s="256">
        <f>'Bilan GES'!H7/'Bilan GES'!$H$33</f>
        <v>0</v>
      </c>
      <c r="L7" s="257">
        <f>J7*K7</f>
        <v>0</v>
      </c>
      <c r="N7" s="353">
        <f>VLOOKUP(J7,$L$38:$M$41,2,FALSE)</f>
        <v>0</v>
      </c>
      <c r="O7" s="354">
        <f>('Bilan GES'!H7*N7)^2</f>
        <v>0</v>
      </c>
    </row>
    <row r="8" spans="2:15">
      <c r="B8" s="755"/>
      <c r="C8" s="273">
        <v>2</v>
      </c>
      <c r="D8" s="107" t="s">
        <v>26</v>
      </c>
      <c r="E8" s="363" t="s">
        <v>110</v>
      </c>
      <c r="F8" s="274" t="str">
        <f t="shared" si="0"/>
        <v/>
      </c>
      <c r="G8" s="75"/>
      <c r="J8" s="351">
        <f t="shared" ref="J8:J29" si="1">VLOOKUP(E8,$J$38:$L$41,3,FALSE)</f>
        <v>0</v>
      </c>
      <c r="K8" s="256">
        <f>'Bilan GES'!H8/'Bilan GES'!$H$33</f>
        <v>0</v>
      </c>
      <c r="L8" s="256">
        <f>J8*K8</f>
        <v>0</v>
      </c>
      <c r="N8" s="353">
        <f t="shared" ref="N8:N29" si="2">VLOOKUP(J8,$L$38:$M$41,2,FALSE)</f>
        <v>0</v>
      </c>
      <c r="O8" s="354">
        <f>('Bilan GES'!H8*N8)^2</f>
        <v>0</v>
      </c>
    </row>
    <row r="9" spans="2:15">
      <c r="B9" s="755"/>
      <c r="C9" s="275">
        <v>3</v>
      </c>
      <c r="D9" s="110" t="s">
        <v>27</v>
      </c>
      <c r="E9" s="5" t="s">
        <v>110</v>
      </c>
      <c r="F9" s="271" t="str">
        <f t="shared" si="0"/>
        <v/>
      </c>
      <c r="G9" s="74"/>
      <c r="J9" s="351">
        <f t="shared" si="1"/>
        <v>0</v>
      </c>
      <c r="K9" s="256">
        <f>'Bilan GES'!H9/'Bilan GES'!$H$33</f>
        <v>0</v>
      </c>
      <c r="L9" s="256">
        <f t="shared" ref="L9:L29" si="3">J9*K9</f>
        <v>0</v>
      </c>
      <c r="N9" s="353">
        <f t="shared" si="2"/>
        <v>0</v>
      </c>
      <c r="O9" s="354">
        <f>('Bilan GES'!H9*N9)^2</f>
        <v>0</v>
      </c>
    </row>
    <row r="10" spans="2:15">
      <c r="B10" s="755"/>
      <c r="C10" s="273">
        <v>4</v>
      </c>
      <c r="D10" s="107" t="s">
        <v>28</v>
      </c>
      <c r="E10" s="363" t="s">
        <v>110</v>
      </c>
      <c r="F10" s="274" t="str">
        <f t="shared" si="0"/>
        <v/>
      </c>
      <c r="G10" s="75"/>
      <c r="J10" s="351">
        <f t="shared" si="1"/>
        <v>0</v>
      </c>
      <c r="K10" s="256">
        <f>'Bilan GES'!H10/'Bilan GES'!$H$33</f>
        <v>0</v>
      </c>
      <c r="L10" s="256">
        <f t="shared" si="3"/>
        <v>0</v>
      </c>
      <c r="N10" s="353">
        <f t="shared" si="2"/>
        <v>0</v>
      </c>
      <c r="O10" s="354">
        <f>('Bilan GES'!H10*N10)^2</f>
        <v>0</v>
      </c>
    </row>
    <row r="11" spans="2:15" ht="15.75" thickBot="1">
      <c r="B11" s="755"/>
      <c r="C11" s="275">
        <v>5</v>
      </c>
      <c r="D11" s="110" t="s">
        <v>29</v>
      </c>
      <c r="E11" s="364" t="s">
        <v>110</v>
      </c>
      <c r="F11" s="271" t="str">
        <f t="shared" si="0"/>
        <v/>
      </c>
      <c r="G11" s="373"/>
      <c r="J11" s="351">
        <f t="shared" si="1"/>
        <v>0</v>
      </c>
      <c r="K11" s="256">
        <f>'Bilan GES'!H11/'Bilan GES'!$H$33</f>
        <v>0</v>
      </c>
      <c r="L11" s="256">
        <f t="shared" si="3"/>
        <v>0</v>
      </c>
      <c r="N11" s="353">
        <f t="shared" si="2"/>
        <v>0</v>
      </c>
      <c r="O11" s="354">
        <f>('Bilan GES'!H11*N11)^2</f>
        <v>0</v>
      </c>
    </row>
    <row r="12" spans="2:15">
      <c r="B12" s="755" t="s">
        <v>51</v>
      </c>
      <c r="C12" s="276">
        <v>6</v>
      </c>
      <c r="D12" s="113" t="s">
        <v>30</v>
      </c>
      <c r="E12" s="365" t="s">
        <v>110</v>
      </c>
      <c r="F12" s="260" t="str">
        <f t="shared" si="0"/>
        <v/>
      </c>
      <c r="G12" s="374"/>
      <c r="J12" s="351">
        <f t="shared" si="1"/>
        <v>0</v>
      </c>
      <c r="K12" s="256">
        <f>'Bilan GES'!H12/'Bilan GES'!$H$33</f>
        <v>0.76470588235294124</v>
      </c>
      <c r="L12" s="256">
        <f t="shared" si="3"/>
        <v>0</v>
      </c>
      <c r="N12" s="353">
        <f t="shared" si="2"/>
        <v>0</v>
      </c>
      <c r="O12" s="354">
        <f>('Bilan GES'!H12*N12)^2</f>
        <v>0</v>
      </c>
    </row>
    <row r="13" spans="2:15" ht="15.75" thickBot="1">
      <c r="B13" s="755"/>
      <c r="C13" s="277">
        <v>7</v>
      </c>
      <c r="D13" s="116" t="s">
        <v>31</v>
      </c>
      <c r="E13" s="5" t="s">
        <v>110</v>
      </c>
      <c r="F13" s="261" t="str">
        <f t="shared" si="0"/>
        <v/>
      </c>
      <c r="G13" s="74"/>
      <c r="J13" s="351">
        <f t="shared" si="1"/>
        <v>0</v>
      </c>
      <c r="K13" s="256">
        <f>'Bilan GES'!H13/'Bilan GES'!$H$33</f>
        <v>0</v>
      </c>
      <c r="L13" s="256">
        <f t="shared" si="3"/>
        <v>0</v>
      </c>
      <c r="N13" s="353">
        <f t="shared" si="2"/>
        <v>0</v>
      </c>
      <c r="O13" s="354">
        <f>('Bilan GES'!H13*N13)^2</f>
        <v>0</v>
      </c>
    </row>
    <row r="14" spans="2:15">
      <c r="B14" s="755" t="s">
        <v>52</v>
      </c>
      <c r="C14" s="278">
        <v>8</v>
      </c>
      <c r="D14" s="119" t="s">
        <v>32</v>
      </c>
      <c r="E14" s="365" t="s">
        <v>110</v>
      </c>
      <c r="F14" s="262" t="str">
        <f t="shared" si="0"/>
        <v/>
      </c>
      <c r="G14" s="374"/>
      <c r="J14" s="351">
        <f t="shared" si="1"/>
        <v>0</v>
      </c>
      <c r="K14" s="256">
        <f>'Bilan GES'!H14/'Bilan GES'!$H$33</f>
        <v>0.23529411764705882</v>
      </c>
      <c r="L14" s="256">
        <f t="shared" si="3"/>
        <v>0</v>
      </c>
      <c r="N14" s="353">
        <f t="shared" si="2"/>
        <v>0</v>
      </c>
      <c r="O14" s="354">
        <f>('Bilan GES'!H14*N14)^2</f>
        <v>0</v>
      </c>
    </row>
    <row r="15" spans="2:15">
      <c r="B15" s="755"/>
      <c r="C15" s="279">
        <v>9</v>
      </c>
      <c r="D15" s="122" t="s">
        <v>33</v>
      </c>
      <c r="E15" s="5" t="s">
        <v>110</v>
      </c>
      <c r="F15" s="3" t="str">
        <f t="shared" si="0"/>
        <v/>
      </c>
      <c r="G15" s="74"/>
      <c r="J15" s="351">
        <f t="shared" si="1"/>
        <v>0</v>
      </c>
      <c r="K15" s="256">
        <f>'Bilan GES'!H15/'Bilan GES'!$H$33</f>
        <v>0</v>
      </c>
      <c r="L15" s="256">
        <f t="shared" si="3"/>
        <v>0</v>
      </c>
      <c r="N15" s="353">
        <f t="shared" si="2"/>
        <v>0</v>
      </c>
      <c r="O15" s="354">
        <f>('Bilan GES'!H15*N15)^2</f>
        <v>0</v>
      </c>
    </row>
    <row r="16" spans="2:15">
      <c r="B16" s="755"/>
      <c r="C16" s="280">
        <v>10</v>
      </c>
      <c r="D16" s="125" t="s">
        <v>34</v>
      </c>
      <c r="E16" s="363" t="s">
        <v>110</v>
      </c>
      <c r="F16" s="2" t="str">
        <f t="shared" si="0"/>
        <v/>
      </c>
      <c r="G16" s="75"/>
      <c r="J16" s="351">
        <f t="shared" si="1"/>
        <v>0</v>
      </c>
      <c r="K16" s="256">
        <f>'Bilan GES'!H16/'Bilan GES'!$H$33</f>
        <v>0</v>
      </c>
      <c r="L16" s="256">
        <f t="shared" si="3"/>
        <v>0</v>
      </c>
      <c r="N16" s="353">
        <f t="shared" si="2"/>
        <v>0</v>
      </c>
      <c r="O16" s="354">
        <f>('Bilan GES'!H16*N16)^2</f>
        <v>0</v>
      </c>
    </row>
    <row r="17" spans="2:15" ht="15.75" thickBot="1">
      <c r="B17" s="755"/>
      <c r="C17" s="281">
        <v>11</v>
      </c>
      <c r="D17" s="128" t="s">
        <v>35</v>
      </c>
      <c r="E17" s="364" t="s">
        <v>110</v>
      </c>
      <c r="F17" s="263" t="str">
        <f t="shared" si="0"/>
        <v/>
      </c>
      <c r="G17" s="373"/>
      <c r="J17" s="351">
        <f t="shared" si="1"/>
        <v>0</v>
      </c>
      <c r="K17" s="256">
        <f>'Bilan GES'!H17/'Bilan GES'!$H$33</f>
        <v>0</v>
      </c>
      <c r="L17" s="256">
        <f t="shared" si="3"/>
        <v>0</v>
      </c>
      <c r="N17" s="353">
        <f t="shared" si="2"/>
        <v>0</v>
      </c>
      <c r="O17" s="354">
        <f>('Bilan GES'!H17*N17)^2</f>
        <v>0</v>
      </c>
    </row>
    <row r="18" spans="2:15">
      <c r="B18" s="755" t="s">
        <v>53</v>
      </c>
      <c r="C18" s="282">
        <v>12</v>
      </c>
      <c r="D18" s="131" t="s">
        <v>36</v>
      </c>
      <c r="E18" s="365" t="s">
        <v>110</v>
      </c>
      <c r="F18" s="264" t="str">
        <f t="shared" si="0"/>
        <v/>
      </c>
      <c r="G18" s="374"/>
      <c r="J18" s="351">
        <f t="shared" si="1"/>
        <v>0</v>
      </c>
      <c r="K18" s="256">
        <f>'Bilan GES'!H18/'Bilan GES'!$H$33</f>
        <v>0</v>
      </c>
      <c r="L18" s="256">
        <f t="shared" si="3"/>
        <v>0</v>
      </c>
      <c r="N18" s="353">
        <f t="shared" si="2"/>
        <v>0</v>
      </c>
      <c r="O18" s="354">
        <f>('Bilan GES'!H18*N18)^2</f>
        <v>0</v>
      </c>
    </row>
    <row r="19" spans="2:15" ht="15.75" thickBot="1">
      <c r="B19" s="755"/>
      <c r="C19" s="283">
        <v>13</v>
      </c>
      <c r="D19" s="133" t="s">
        <v>37</v>
      </c>
      <c r="E19" s="364" t="s">
        <v>110</v>
      </c>
      <c r="F19" s="265" t="str">
        <f t="shared" si="0"/>
        <v/>
      </c>
      <c r="G19" s="373"/>
      <c r="J19" s="351">
        <f t="shared" si="1"/>
        <v>0</v>
      </c>
      <c r="K19" s="256">
        <f>'Bilan GES'!H19/'Bilan GES'!$H$33</f>
        <v>0</v>
      </c>
      <c r="L19" s="256">
        <f t="shared" si="3"/>
        <v>0</v>
      </c>
      <c r="N19" s="353">
        <f t="shared" si="2"/>
        <v>0</v>
      </c>
      <c r="O19" s="354">
        <f>('Bilan GES'!H19*N19)^2</f>
        <v>0</v>
      </c>
    </row>
    <row r="20" spans="2:15" ht="15.75" thickBot="1">
      <c r="B20" s="217" t="s">
        <v>52</v>
      </c>
      <c r="C20" s="294">
        <v>14</v>
      </c>
      <c r="D20" s="295" t="s">
        <v>38</v>
      </c>
      <c r="E20" s="361" t="s">
        <v>110</v>
      </c>
      <c r="F20" s="297" t="str">
        <f t="shared" si="0"/>
        <v/>
      </c>
      <c r="G20" s="375"/>
      <c r="J20" s="351">
        <f t="shared" si="1"/>
        <v>0</v>
      </c>
      <c r="K20" s="256">
        <f>'Bilan GES'!H20/'Bilan GES'!$H$33</f>
        <v>0</v>
      </c>
      <c r="L20" s="256">
        <f t="shared" si="3"/>
        <v>0</v>
      </c>
      <c r="N20" s="353">
        <f t="shared" si="2"/>
        <v>0</v>
      </c>
      <c r="O20" s="354">
        <f>('Bilan GES'!H20*N20)^2</f>
        <v>0</v>
      </c>
    </row>
    <row r="21" spans="2:15" ht="15.75" thickBot="1">
      <c r="B21" s="217" t="s">
        <v>54</v>
      </c>
      <c r="C21" s="284">
        <v>15</v>
      </c>
      <c r="D21" s="269" t="s">
        <v>39</v>
      </c>
      <c r="E21" s="362" t="s">
        <v>110</v>
      </c>
      <c r="F21" s="266" t="str">
        <f t="shared" si="0"/>
        <v/>
      </c>
      <c r="G21" s="376"/>
      <c r="J21" s="351">
        <f t="shared" si="1"/>
        <v>0</v>
      </c>
      <c r="K21" s="256">
        <f>'Bilan GES'!H21/'Bilan GES'!$H$33</f>
        <v>0</v>
      </c>
      <c r="L21" s="256">
        <f t="shared" si="3"/>
        <v>0</v>
      </c>
      <c r="N21" s="353">
        <f t="shared" si="2"/>
        <v>0</v>
      </c>
      <c r="O21" s="354">
        <f>('Bilan GES'!H21*N21)^2</f>
        <v>0</v>
      </c>
    </row>
    <row r="22" spans="2:15">
      <c r="B22" s="755" t="s">
        <v>53</v>
      </c>
      <c r="C22" s="282">
        <v>16</v>
      </c>
      <c r="D22" s="131" t="s">
        <v>40</v>
      </c>
      <c r="E22" s="365" t="s">
        <v>110</v>
      </c>
      <c r="F22" s="264" t="str">
        <f t="shared" si="0"/>
        <v/>
      </c>
      <c r="G22" s="374"/>
      <c r="J22" s="351">
        <f t="shared" si="1"/>
        <v>0</v>
      </c>
      <c r="K22" s="256">
        <f>'Bilan GES'!H22/'Bilan GES'!$H$33</f>
        <v>0</v>
      </c>
      <c r="L22" s="256">
        <f t="shared" si="3"/>
        <v>0</v>
      </c>
      <c r="N22" s="353">
        <f t="shared" si="2"/>
        <v>0</v>
      </c>
      <c r="O22" s="354">
        <f>('Bilan GES'!H22*N22)^2</f>
        <v>0</v>
      </c>
    </row>
    <row r="23" spans="2:15" ht="15.75" thickBot="1">
      <c r="B23" s="755"/>
      <c r="C23" s="283">
        <v>17</v>
      </c>
      <c r="D23" s="133" t="s">
        <v>41</v>
      </c>
      <c r="E23" s="364" t="s">
        <v>110</v>
      </c>
      <c r="F23" s="265" t="str">
        <f t="shared" si="0"/>
        <v/>
      </c>
      <c r="G23" s="373"/>
      <c r="J23" s="351">
        <f t="shared" si="1"/>
        <v>0</v>
      </c>
      <c r="K23" s="256">
        <f>'Bilan GES'!H23/'Bilan GES'!$H$33</f>
        <v>0</v>
      </c>
      <c r="L23" s="256">
        <f t="shared" si="3"/>
        <v>0</v>
      </c>
      <c r="N23" s="353">
        <f t="shared" si="2"/>
        <v>0</v>
      </c>
      <c r="O23" s="354">
        <f>('Bilan GES'!H23*N23)^2</f>
        <v>0</v>
      </c>
    </row>
    <row r="24" spans="2:15">
      <c r="B24" s="755" t="s">
        <v>54</v>
      </c>
      <c r="C24" s="285">
        <v>18</v>
      </c>
      <c r="D24" s="143" t="s">
        <v>42</v>
      </c>
      <c r="E24" s="365" t="s">
        <v>110</v>
      </c>
      <c r="F24" s="144" t="str">
        <f t="shared" si="0"/>
        <v/>
      </c>
      <c r="G24" s="374"/>
      <c r="J24" s="351">
        <f t="shared" si="1"/>
        <v>0</v>
      </c>
      <c r="K24" s="256">
        <f>'Bilan GES'!H24/'Bilan GES'!$H$33</f>
        <v>0</v>
      </c>
      <c r="L24" s="256">
        <f t="shared" si="3"/>
        <v>0</v>
      </c>
      <c r="N24" s="353">
        <f t="shared" si="2"/>
        <v>0</v>
      </c>
      <c r="O24" s="354">
        <f>('Bilan GES'!H24*N24)^2</f>
        <v>0</v>
      </c>
    </row>
    <row r="25" spans="2:15">
      <c r="B25" s="755"/>
      <c r="C25" s="286">
        <v>19</v>
      </c>
      <c r="D25" s="147" t="s">
        <v>43</v>
      </c>
      <c r="E25" s="5" t="s">
        <v>110</v>
      </c>
      <c r="F25" s="148" t="str">
        <f t="shared" si="0"/>
        <v/>
      </c>
      <c r="G25" s="74"/>
      <c r="J25" s="351">
        <f t="shared" si="1"/>
        <v>0</v>
      </c>
      <c r="K25" s="256">
        <f>'Bilan GES'!H25/'Bilan GES'!$H$33</f>
        <v>0</v>
      </c>
      <c r="L25" s="256">
        <f t="shared" si="3"/>
        <v>0</v>
      </c>
      <c r="N25" s="353">
        <f t="shared" si="2"/>
        <v>0</v>
      </c>
      <c r="O25" s="354">
        <f>('Bilan GES'!H25*N25)^2</f>
        <v>0</v>
      </c>
    </row>
    <row r="26" spans="2:15">
      <c r="B26" s="755"/>
      <c r="C26" s="287">
        <v>20</v>
      </c>
      <c r="D26" s="150" t="s">
        <v>44</v>
      </c>
      <c r="E26" s="363" t="s">
        <v>110</v>
      </c>
      <c r="F26" s="151" t="str">
        <f t="shared" si="0"/>
        <v/>
      </c>
      <c r="G26" s="75"/>
      <c r="J26" s="351">
        <f t="shared" si="1"/>
        <v>0</v>
      </c>
      <c r="K26" s="256">
        <f>'Bilan GES'!H26/'Bilan GES'!$H$33</f>
        <v>0</v>
      </c>
      <c r="L26" s="256">
        <f t="shared" si="3"/>
        <v>0</v>
      </c>
      <c r="N26" s="353">
        <f t="shared" si="2"/>
        <v>0</v>
      </c>
      <c r="O26" s="354">
        <f>('Bilan GES'!H26*N26)^2</f>
        <v>0</v>
      </c>
    </row>
    <row r="27" spans="2:15" ht="15.75" thickBot="1">
      <c r="B27" s="755"/>
      <c r="C27" s="288">
        <v>21</v>
      </c>
      <c r="D27" s="98" t="s">
        <v>45</v>
      </c>
      <c r="E27" s="364" t="s">
        <v>110</v>
      </c>
      <c r="F27" s="152" t="str">
        <f t="shared" si="0"/>
        <v/>
      </c>
      <c r="G27" s="373"/>
      <c r="J27" s="351">
        <f t="shared" si="1"/>
        <v>0</v>
      </c>
      <c r="K27" s="256">
        <f>'Bilan GES'!H27/'Bilan GES'!$H$33</f>
        <v>0</v>
      </c>
      <c r="L27" s="256">
        <f t="shared" si="3"/>
        <v>0</v>
      </c>
      <c r="N27" s="353">
        <f t="shared" si="2"/>
        <v>0</v>
      </c>
      <c r="O27" s="354">
        <f>('Bilan GES'!H27*N27)^2</f>
        <v>0</v>
      </c>
    </row>
    <row r="28" spans="2:15" ht="15.75" thickBot="1">
      <c r="B28" s="217" t="s">
        <v>53</v>
      </c>
      <c r="C28" s="289">
        <v>22</v>
      </c>
      <c r="D28" s="270" t="s">
        <v>46</v>
      </c>
      <c r="E28" s="361" t="s">
        <v>110</v>
      </c>
      <c r="F28" s="267" t="str">
        <f t="shared" si="0"/>
        <v/>
      </c>
      <c r="G28" s="375"/>
      <c r="J28" s="351">
        <f t="shared" si="1"/>
        <v>0</v>
      </c>
      <c r="K28" s="256">
        <f>'Bilan GES'!H28/'Bilan GES'!$H$33</f>
        <v>0</v>
      </c>
      <c r="L28" s="256">
        <f t="shared" si="3"/>
        <v>0</v>
      </c>
      <c r="N28" s="353">
        <f t="shared" si="2"/>
        <v>0</v>
      </c>
      <c r="O28" s="354">
        <f>('Bilan GES'!H28*N28)^2</f>
        <v>0</v>
      </c>
    </row>
    <row r="29" spans="2:15" ht="15.75" thickBot="1">
      <c r="B29" s="217" t="s">
        <v>55</v>
      </c>
      <c r="C29" s="290">
        <v>23</v>
      </c>
      <c r="D29" s="162" t="s">
        <v>47</v>
      </c>
      <c r="E29" s="362" t="s">
        <v>110</v>
      </c>
      <c r="F29" s="268" t="str">
        <f t="shared" si="0"/>
        <v/>
      </c>
      <c r="G29" s="376"/>
      <c r="J29" s="351">
        <f t="shared" si="1"/>
        <v>0</v>
      </c>
      <c r="K29" s="256">
        <f>'Bilan GES'!H29/'Bilan GES'!$H$33</f>
        <v>0</v>
      </c>
      <c r="L29" s="256">
        <f t="shared" si="3"/>
        <v>0</v>
      </c>
      <c r="N29" s="353">
        <f t="shared" si="2"/>
        <v>0</v>
      </c>
      <c r="O29" s="354">
        <f>('Bilan GES'!H29*N29)^2</f>
        <v>0</v>
      </c>
    </row>
    <row r="30" spans="2:15" ht="9" customHeight="1" thickBot="1"/>
    <row r="31" spans="2:15" ht="38.25" hidden="1" thickBot="1">
      <c r="C31" s="366"/>
      <c r="D31" s="367"/>
      <c r="E31" s="760"/>
      <c r="F31" s="760"/>
      <c r="G31" s="368"/>
      <c r="K31" s="342" t="s">
        <v>204</v>
      </c>
      <c r="L31" s="342">
        <f>SUM(L7:L29)</f>
        <v>0</v>
      </c>
      <c r="O31" s="353"/>
    </row>
    <row r="32" spans="2:15" ht="18.75">
      <c r="C32" s="366"/>
      <c r="D32" s="761" t="s">
        <v>203</v>
      </c>
      <c r="E32" s="757" t="str">
        <f>IF('Bilan GES'!H33=0,"-",  VLOOKUP($L$32,$L$38:$N$41,3,FALSE))</f>
        <v>N/A</v>
      </c>
      <c r="F32" s="757" t="str">
        <f>IF('Bilan GES'!H33=0,"-",  VLOOKUP(E32,$J$38:$L$41,2,FALSE))</f>
        <v/>
      </c>
      <c r="G32" s="368"/>
      <c r="K32" s="343" t="s">
        <v>205</v>
      </c>
      <c r="L32" s="343">
        <f>ROUND(L31,0)</f>
        <v>0</v>
      </c>
      <c r="N32" s="352">
        <f>(N7^2+N8^2+N9^2+N10^2+N11^2+N12^2+N13^2+N14^2+N15^2+N16^2+N17^2+N18^2+N19^2+N20^2+N21^2+N22^2+N23^2+N24^2+N25^2+N26^2+N27^2+N28^2+N29^2)^(1/2)</f>
        <v>0</v>
      </c>
      <c r="O32" s="352">
        <f>SUM(O7:O29)^(1/2) / 'Bilan GES'!$H$33</f>
        <v>0</v>
      </c>
    </row>
    <row r="33" spans="2:14">
      <c r="C33" s="369"/>
      <c r="D33" s="762"/>
      <c r="E33" s="758"/>
      <c r="F33" s="758"/>
      <c r="G33" s="370"/>
    </row>
    <row r="34" spans="2:14" ht="15.75" thickBot="1">
      <c r="C34" s="371"/>
      <c r="D34" s="763"/>
      <c r="E34" s="759"/>
      <c r="F34" s="759"/>
      <c r="G34" s="372"/>
    </row>
    <row r="36" spans="2:14" ht="15.75" thickBot="1">
      <c r="B36" s="30" t="s">
        <v>206</v>
      </c>
    </row>
    <row r="37" spans="2:14">
      <c r="J37" s="344" t="s">
        <v>195</v>
      </c>
      <c r="K37" s="348" t="s">
        <v>288</v>
      </c>
      <c r="L37" s="348" t="s">
        <v>198</v>
      </c>
      <c r="M37" s="345" t="s">
        <v>194</v>
      </c>
    </row>
    <row r="38" spans="2:14">
      <c r="J38" s="346" t="s">
        <v>202</v>
      </c>
      <c r="K38" s="349" t="s">
        <v>283</v>
      </c>
      <c r="L38" s="349">
        <v>3</v>
      </c>
      <c r="M38" s="358">
        <v>0.3</v>
      </c>
      <c r="N38" s="346" t="s">
        <v>202</v>
      </c>
    </row>
    <row r="39" spans="2:14">
      <c r="J39" s="346" t="s">
        <v>201</v>
      </c>
      <c r="K39" s="349" t="s">
        <v>282</v>
      </c>
      <c r="L39" s="349">
        <v>2</v>
      </c>
      <c r="M39" s="358">
        <v>0.15</v>
      </c>
      <c r="N39" s="346" t="s">
        <v>201</v>
      </c>
    </row>
    <row r="40" spans="2:14">
      <c r="J40" s="346" t="s">
        <v>200</v>
      </c>
      <c r="K40" s="349" t="s">
        <v>281</v>
      </c>
      <c r="L40" s="349">
        <v>1</v>
      </c>
      <c r="M40" s="358">
        <v>0.05</v>
      </c>
      <c r="N40" s="346" t="s">
        <v>200</v>
      </c>
    </row>
    <row r="41" spans="2:14" ht="15.75" thickBot="1">
      <c r="J41" s="347" t="s">
        <v>110</v>
      </c>
      <c r="K41" s="350" t="s">
        <v>284</v>
      </c>
      <c r="L41" s="350">
        <v>0</v>
      </c>
      <c r="M41" s="359"/>
      <c r="N41" s="347" t="s">
        <v>110</v>
      </c>
    </row>
    <row r="42" spans="2:14">
      <c r="C42" s="258"/>
    </row>
    <row r="43" spans="2:14">
      <c r="C43" s="258"/>
    </row>
    <row r="44" spans="2:14">
      <c r="C44" s="258"/>
    </row>
    <row r="45" spans="2:14">
      <c r="C45" s="258"/>
    </row>
    <row r="46" spans="2:14">
      <c r="C46" s="258"/>
    </row>
    <row r="47" spans="2:14">
      <c r="C47" s="258"/>
    </row>
    <row r="48" spans="2:14">
      <c r="C48" s="258"/>
    </row>
    <row r="49" spans="3:3">
      <c r="C49" s="258"/>
    </row>
    <row r="50" spans="3:3">
      <c r="C50" s="258"/>
    </row>
    <row r="51" spans="3:3">
      <c r="C51" s="258"/>
    </row>
    <row r="52" spans="3:3">
      <c r="C52" s="258"/>
    </row>
    <row r="53" spans="3:3">
      <c r="C53" s="258"/>
    </row>
    <row r="54" spans="3:3">
      <c r="C54" s="258"/>
    </row>
    <row r="55" spans="3:3">
      <c r="C55" s="258"/>
    </row>
    <row r="56" spans="3:3">
      <c r="C56" s="258"/>
    </row>
    <row r="57" spans="3:3">
      <c r="C57" s="258"/>
    </row>
    <row r="58" spans="3:3">
      <c r="C58" s="258"/>
    </row>
    <row r="59" spans="3:3">
      <c r="C59" s="258"/>
    </row>
    <row r="60" spans="3:3">
      <c r="C60" s="258"/>
    </row>
    <row r="61" spans="3:3">
      <c r="C61" s="258"/>
    </row>
    <row r="62" spans="3:3">
      <c r="C62" s="258"/>
    </row>
    <row r="63" spans="3:3">
      <c r="C63" s="258"/>
    </row>
    <row r="64" spans="3:3">
      <c r="C64" s="258"/>
    </row>
    <row r="65" spans="3:3">
      <c r="C65" s="258"/>
    </row>
    <row r="66" spans="3:3">
      <c r="C66" s="258"/>
    </row>
    <row r="67" spans="3:3">
      <c r="C67" s="258"/>
    </row>
    <row r="68" spans="3:3">
      <c r="C68" s="258"/>
    </row>
    <row r="69" spans="3:3">
      <c r="C69" s="258"/>
    </row>
    <row r="70" spans="3:3">
      <c r="C70" s="258"/>
    </row>
    <row r="71" spans="3:3">
      <c r="C71" s="258"/>
    </row>
  </sheetData>
  <protectedRanges>
    <protectedRange sqref="E7:E29" name="Plage2"/>
    <protectedRange sqref="G7:G29" name="Plage1"/>
  </protectedRanges>
  <mergeCells count="13">
    <mergeCell ref="B18:B19"/>
    <mergeCell ref="B22:B23"/>
    <mergeCell ref="B24:B27"/>
    <mergeCell ref="E32:E34"/>
    <mergeCell ref="B2:G2"/>
    <mergeCell ref="F32:F34"/>
    <mergeCell ref="E31:F31"/>
    <mergeCell ref="D32:D34"/>
    <mergeCell ref="J4:L4"/>
    <mergeCell ref="B7:B11"/>
    <mergeCell ref="B12:B13"/>
    <mergeCell ref="B14:B17"/>
    <mergeCell ref="J2:O2"/>
  </mergeCells>
  <dataValidations count="1">
    <dataValidation type="list" allowBlank="1" showInputMessage="1" showErrorMessage="1" sqref="E7:E29" xr:uid="{1073D42B-1066-4660-9A7E-3736B1F7FEB0}">
      <formula1>$J$38:$J$41</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94563" r:id="rId3" name="Check Box 3">
              <controlPr defaultSize="0" autoFill="0" autoLine="0" autoPict="0" macro="[0]!Bulles_31_Incertitudes">
                <anchor moveWithCells="1">
                  <from>
                    <xdr:col>3</xdr:col>
                    <xdr:colOff>485775</xdr:colOff>
                    <xdr:row>2</xdr:row>
                    <xdr:rowOff>66675</xdr:rowOff>
                  </from>
                  <to>
                    <xdr:col>3</xdr:col>
                    <xdr:colOff>1647825</xdr:colOff>
                    <xdr:row>4</xdr:row>
                    <xdr:rowOff>19050</xdr:rowOff>
                  </to>
                </anchor>
              </controlPr>
            </control>
          </mc:Choice>
        </mc:AlternateContent>
        <mc:AlternateContent xmlns:mc="http://schemas.openxmlformats.org/markup-compatibility/2006">
          <mc:Choice Requires="x14">
            <control shapeId="194564" r:id="rId4" name="Button 4">
              <controlPr defaultSize="0" print="0" autoFill="0" autoPict="0" macro="[0]!Macro_lien02_Menu">
                <anchor moveWithCells="1" sizeWithCells="1">
                  <from>
                    <xdr:col>2</xdr:col>
                    <xdr:colOff>9525</xdr:colOff>
                    <xdr:row>2</xdr:row>
                    <xdr:rowOff>57150</xdr:rowOff>
                  </from>
                  <to>
                    <xdr:col>3</xdr:col>
                    <xdr:colOff>247650</xdr:colOff>
                    <xdr:row>4</xdr:row>
                    <xdr:rowOff>19050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02F61-2A40-4145-B16B-9851115B4295}">
  <sheetPr codeName="Feuil34">
    <tabColor theme="1"/>
  </sheetPr>
  <dimension ref="B1:L27"/>
  <sheetViews>
    <sheetView showRowColHeaders="0" zoomScaleNormal="100" workbookViewId="0">
      <selection activeCell="G30" sqref="G30"/>
    </sheetView>
  </sheetViews>
  <sheetFormatPr baseColWidth="10" defaultColWidth="11.28515625" defaultRowHeight="15"/>
  <cols>
    <col min="1" max="1" width="2.42578125" style="30" customWidth="1"/>
    <col min="2" max="2" width="5.85546875" style="30" customWidth="1"/>
    <col min="3" max="3" width="28.28515625" style="30" customWidth="1"/>
    <col min="4" max="4" width="18.28515625" style="30" customWidth="1"/>
    <col min="5" max="5" width="9.7109375" style="30" customWidth="1"/>
    <col min="6" max="6" width="11.7109375" style="30" customWidth="1"/>
    <col min="7" max="11" width="28.28515625" style="30" customWidth="1"/>
    <col min="12" max="16384" width="11.28515625" style="30"/>
  </cols>
  <sheetData>
    <row r="1" spans="2:12" ht="15.75" thickBot="1"/>
    <row r="2" spans="2:12" ht="36.75" thickBot="1">
      <c r="B2" s="636" t="s">
        <v>207</v>
      </c>
      <c r="C2" s="637"/>
      <c r="D2" s="637"/>
      <c r="E2" s="637"/>
      <c r="F2" s="637"/>
      <c r="G2" s="637"/>
      <c r="H2" s="637"/>
      <c r="I2" s="637"/>
      <c r="J2" s="637"/>
      <c r="K2" s="638"/>
      <c r="L2" s="39"/>
    </row>
    <row r="3" spans="2:12" ht="4.5" customHeight="1" thickBot="1"/>
    <row r="4" spans="2:12" ht="15.75" customHeight="1" thickBot="1">
      <c r="D4" s="192" t="s">
        <v>62</v>
      </c>
      <c r="E4" s="302">
        <v>0</v>
      </c>
      <c r="F4" s="193"/>
    </row>
    <row r="5" spans="2:12" ht="4.5" customHeight="1" thickBot="1"/>
    <row r="6" spans="2:12" ht="15.75" thickBot="1">
      <c r="B6" s="66" t="s">
        <v>422</v>
      </c>
      <c r="C6" s="67" t="s">
        <v>66</v>
      </c>
      <c r="D6" s="67"/>
      <c r="E6" s="67"/>
      <c r="F6" s="67"/>
      <c r="G6" s="67"/>
      <c r="H6" s="67"/>
      <c r="I6" s="67"/>
      <c r="J6" s="67"/>
      <c r="K6" s="68"/>
    </row>
    <row r="7" spans="2:12">
      <c r="B7" s="69">
        <v>1</v>
      </c>
      <c r="C7" s="768"/>
      <c r="D7" s="768"/>
      <c r="E7" s="768"/>
      <c r="F7" s="768"/>
      <c r="G7" s="768"/>
      <c r="H7" s="768"/>
      <c r="I7" s="768"/>
      <c r="J7" s="768"/>
      <c r="K7" s="769"/>
    </row>
    <row r="8" spans="2:12">
      <c r="B8" s="72">
        <f>B7+1</f>
        <v>2</v>
      </c>
      <c r="C8" s="766"/>
      <c r="D8" s="766"/>
      <c r="E8" s="766"/>
      <c r="F8" s="766"/>
      <c r="G8" s="766"/>
      <c r="H8" s="766"/>
      <c r="I8" s="766"/>
      <c r="J8" s="766"/>
      <c r="K8" s="767"/>
    </row>
    <row r="9" spans="2:12">
      <c r="B9" s="73">
        <f>B8+1</f>
        <v>3</v>
      </c>
      <c r="C9" s="764"/>
      <c r="D9" s="764"/>
      <c r="E9" s="764"/>
      <c r="F9" s="764"/>
      <c r="G9" s="764"/>
      <c r="H9" s="764"/>
      <c r="I9" s="764"/>
      <c r="J9" s="764"/>
      <c r="K9" s="765"/>
    </row>
    <row r="10" spans="2:12">
      <c r="B10" s="72">
        <f t="shared" ref="B10:B26" si="0">B9+1</f>
        <v>4</v>
      </c>
      <c r="C10" s="766"/>
      <c r="D10" s="766"/>
      <c r="E10" s="766"/>
      <c r="F10" s="766"/>
      <c r="G10" s="766"/>
      <c r="H10" s="766"/>
      <c r="I10" s="766"/>
      <c r="J10" s="766"/>
      <c r="K10" s="767"/>
    </row>
    <row r="11" spans="2:12">
      <c r="B11" s="73">
        <f t="shared" si="0"/>
        <v>5</v>
      </c>
      <c r="C11" s="764"/>
      <c r="D11" s="764"/>
      <c r="E11" s="764"/>
      <c r="F11" s="764"/>
      <c r="G11" s="764"/>
      <c r="H11" s="764"/>
      <c r="I11" s="764"/>
      <c r="J11" s="764"/>
      <c r="K11" s="765"/>
    </row>
    <row r="12" spans="2:12">
      <c r="B12" s="72">
        <f t="shared" si="0"/>
        <v>6</v>
      </c>
      <c r="C12" s="766"/>
      <c r="D12" s="766"/>
      <c r="E12" s="766"/>
      <c r="F12" s="766"/>
      <c r="G12" s="766"/>
      <c r="H12" s="766"/>
      <c r="I12" s="766"/>
      <c r="J12" s="766"/>
      <c r="K12" s="767"/>
    </row>
    <row r="13" spans="2:12">
      <c r="B13" s="73">
        <f t="shared" si="0"/>
        <v>7</v>
      </c>
      <c r="C13" s="764"/>
      <c r="D13" s="764"/>
      <c r="E13" s="764"/>
      <c r="F13" s="764"/>
      <c r="G13" s="764"/>
      <c r="H13" s="764"/>
      <c r="I13" s="764"/>
      <c r="J13" s="764"/>
      <c r="K13" s="765"/>
    </row>
    <row r="14" spans="2:12">
      <c r="B14" s="72">
        <f t="shared" si="0"/>
        <v>8</v>
      </c>
      <c r="C14" s="766"/>
      <c r="D14" s="766"/>
      <c r="E14" s="766"/>
      <c r="F14" s="766"/>
      <c r="G14" s="766"/>
      <c r="H14" s="766"/>
      <c r="I14" s="766"/>
      <c r="J14" s="766"/>
      <c r="K14" s="767"/>
    </row>
    <row r="15" spans="2:12">
      <c r="B15" s="73">
        <f t="shared" si="0"/>
        <v>9</v>
      </c>
      <c r="C15" s="764"/>
      <c r="D15" s="764"/>
      <c r="E15" s="764"/>
      <c r="F15" s="764"/>
      <c r="G15" s="764"/>
      <c r="H15" s="764"/>
      <c r="I15" s="764"/>
      <c r="J15" s="764"/>
      <c r="K15" s="765"/>
    </row>
    <row r="16" spans="2:12">
      <c r="B16" s="72">
        <f t="shared" si="0"/>
        <v>10</v>
      </c>
      <c r="C16" s="766"/>
      <c r="D16" s="766"/>
      <c r="E16" s="766"/>
      <c r="F16" s="766"/>
      <c r="G16" s="766"/>
      <c r="H16" s="766"/>
      <c r="I16" s="766"/>
      <c r="J16" s="766"/>
      <c r="K16" s="767"/>
    </row>
    <row r="17" spans="2:11">
      <c r="B17" s="73">
        <f t="shared" si="0"/>
        <v>11</v>
      </c>
      <c r="C17" s="764"/>
      <c r="D17" s="764"/>
      <c r="E17" s="764"/>
      <c r="F17" s="764"/>
      <c r="G17" s="764"/>
      <c r="H17" s="764"/>
      <c r="I17" s="764"/>
      <c r="J17" s="764"/>
      <c r="K17" s="765"/>
    </row>
    <row r="18" spans="2:11">
      <c r="B18" s="72">
        <f t="shared" si="0"/>
        <v>12</v>
      </c>
      <c r="C18" s="766"/>
      <c r="D18" s="766"/>
      <c r="E18" s="766"/>
      <c r="F18" s="766"/>
      <c r="G18" s="766"/>
      <c r="H18" s="766"/>
      <c r="I18" s="766"/>
      <c r="J18" s="766"/>
      <c r="K18" s="767"/>
    </row>
    <row r="19" spans="2:11">
      <c r="B19" s="73">
        <f t="shared" si="0"/>
        <v>13</v>
      </c>
      <c r="C19" s="764"/>
      <c r="D19" s="764"/>
      <c r="E19" s="764"/>
      <c r="F19" s="764"/>
      <c r="G19" s="764"/>
      <c r="H19" s="764"/>
      <c r="I19" s="764"/>
      <c r="J19" s="764"/>
      <c r="K19" s="765"/>
    </row>
    <row r="20" spans="2:11">
      <c r="B20" s="72">
        <f t="shared" si="0"/>
        <v>14</v>
      </c>
      <c r="C20" s="766"/>
      <c r="D20" s="766"/>
      <c r="E20" s="766"/>
      <c r="F20" s="766"/>
      <c r="G20" s="766"/>
      <c r="H20" s="766"/>
      <c r="I20" s="766"/>
      <c r="J20" s="766"/>
      <c r="K20" s="767"/>
    </row>
    <row r="21" spans="2:11">
      <c r="B21" s="73">
        <f t="shared" si="0"/>
        <v>15</v>
      </c>
      <c r="C21" s="764"/>
      <c r="D21" s="764"/>
      <c r="E21" s="764"/>
      <c r="F21" s="764"/>
      <c r="G21" s="764"/>
      <c r="H21" s="764"/>
      <c r="I21" s="764"/>
      <c r="J21" s="764"/>
      <c r="K21" s="765"/>
    </row>
    <row r="22" spans="2:11">
      <c r="B22" s="72">
        <f t="shared" si="0"/>
        <v>16</v>
      </c>
      <c r="C22" s="766"/>
      <c r="D22" s="766"/>
      <c r="E22" s="766"/>
      <c r="F22" s="766"/>
      <c r="G22" s="766"/>
      <c r="H22" s="766"/>
      <c r="I22" s="766"/>
      <c r="J22" s="766"/>
      <c r="K22" s="767"/>
    </row>
    <row r="23" spans="2:11">
      <c r="B23" s="73">
        <f t="shared" si="0"/>
        <v>17</v>
      </c>
      <c r="C23" s="764"/>
      <c r="D23" s="764"/>
      <c r="E23" s="764"/>
      <c r="F23" s="764"/>
      <c r="G23" s="764"/>
      <c r="H23" s="764"/>
      <c r="I23" s="764"/>
      <c r="J23" s="764"/>
      <c r="K23" s="765"/>
    </row>
    <row r="24" spans="2:11">
      <c r="B24" s="72">
        <f t="shared" si="0"/>
        <v>18</v>
      </c>
      <c r="C24" s="766"/>
      <c r="D24" s="766"/>
      <c r="E24" s="766"/>
      <c r="F24" s="766"/>
      <c r="G24" s="766"/>
      <c r="H24" s="766"/>
      <c r="I24" s="766"/>
      <c r="J24" s="766"/>
      <c r="K24" s="767"/>
    </row>
    <row r="25" spans="2:11">
      <c r="B25" s="73">
        <f t="shared" si="0"/>
        <v>19</v>
      </c>
      <c r="C25" s="764"/>
      <c r="D25" s="764"/>
      <c r="E25" s="764"/>
      <c r="F25" s="764"/>
      <c r="G25" s="764"/>
      <c r="H25" s="764"/>
      <c r="I25" s="764"/>
      <c r="J25" s="764"/>
      <c r="K25" s="765"/>
    </row>
    <row r="26" spans="2:11" ht="15.75" thickBot="1">
      <c r="B26" s="72">
        <f t="shared" si="0"/>
        <v>20</v>
      </c>
      <c r="C26" s="766"/>
      <c r="D26" s="766"/>
      <c r="E26" s="766"/>
      <c r="F26" s="766"/>
      <c r="G26" s="766"/>
      <c r="H26" s="766"/>
      <c r="I26" s="766"/>
      <c r="J26" s="766"/>
      <c r="K26" s="767"/>
    </row>
    <row r="27" spans="2:11">
      <c r="B27" s="450" t="s">
        <v>76</v>
      </c>
      <c r="C27" s="451"/>
      <c r="D27" s="451"/>
      <c r="E27" s="451"/>
      <c r="F27" s="451"/>
      <c r="G27" s="451"/>
      <c r="H27" s="451"/>
      <c r="I27" s="451"/>
      <c r="J27" s="451"/>
      <c r="K27" s="451"/>
    </row>
  </sheetData>
  <protectedRanges>
    <protectedRange sqref="E4" name="Plage1_1"/>
    <protectedRange sqref="C7:K26" name="Plage1"/>
  </protectedRanges>
  <mergeCells count="21">
    <mergeCell ref="C26:K26"/>
    <mergeCell ref="C21:K21"/>
    <mergeCell ref="C22:K22"/>
    <mergeCell ref="C23:K23"/>
    <mergeCell ref="C24:K24"/>
    <mergeCell ref="C25:K25"/>
    <mergeCell ref="C16:K16"/>
    <mergeCell ref="C17:K17"/>
    <mergeCell ref="C18:K18"/>
    <mergeCell ref="C19:K19"/>
    <mergeCell ref="C20:K20"/>
    <mergeCell ref="B2:K2"/>
    <mergeCell ref="C7:K7"/>
    <mergeCell ref="C8:K8"/>
    <mergeCell ref="C9:K9"/>
    <mergeCell ref="C10:K10"/>
    <mergeCell ref="C11:K11"/>
    <mergeCell ref="C12:K12"/>
    <mergeCell ref="C13:K13"/>
    <mergeCell ref="C14:K14"/>
    <mergeCell ref="C15:K1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9633" r:id="rId3" name="Button 1">
              <controlPr defaultSize="0" print="0" autoFill="0" autoPict="0" macro="[0]!Macro_lien02_Menu">
                <anchor moveWithCells="1" sizeWithCells="1">
                  <from>
                    <xdr:col>1</xdr:col>
                    <xdr:colOff>19050</xdr:colOff>
                    <xdr:row>3</xdr:row>
                    <xdr:rowOff>38100</xdr:rowOff>
                  </from>
                  <to>
                    <xdr:col>2</xdr:col>
                    <xdr:colOff>533400</xdr:colOff>
                    <xdr:row>4</xdr:row>
                    <xdr:rowOff>0</xdr:rowOff>
                  </to>
                </anchor>
              </controlPr>
            </control>
          </mc:Choice>
        </mc:AlternateContent>
        <mc:AlternateContent xmlns:mc="http://schemas.openxmlformats.org/markup-compatibility/2006">
          <mc:Choice Requires="x14">
            <control shapeId="69634" r:id="rId4" name="Button 2">
              <controlPr defaultSize="0" print="0" autoFill="0" autoPict="0" macro="[0]!Macro_Ajout_Lignes_Références">
                <anchor moveWithCells="1" sizeWithCells="1">
                  <from>
                    <xdr:col>5</xdr:col>
                    <xdr:colOff>57150</xdr:colOff>
                    <xdr:row>3</xdr:row>
                    <xdr:rowOff>19050</xdr:rowOff>
                  </from>
                  <to>
                    <xdr:col>5</xdr:col>
                    <xdr:colOff>695325</xdr:colOff>
                    <xdr:row>3</xdr:row>
                    <xdr:rowOff>171450</xdr:rowOff>
                  </to>
                </anchor>
              </controlPr>
            </control>
          </mc:Choice>
        </mc:AlternateContent>
        <mc:AlternateContent xmlns:mc="http://schemas.openxmlformats.org/markup-compatibility/2006">
          <mc:Choice Requires="x14">
            <control shapeId="69635" r:id="rId5" name="Check Box 3">
              <controlPr defaultSize="0" autoFill="0" autoLine="0" autoPict="0" macro="[0]!Bulles_32_Références">
                <anchor moveWithCells="1">
                  <from>
                    <xdr:col>2</xdr:col>
                    <xdr:colOff>771525</xdr:colOff>
                    <xdr:row>3</xdr:row>
                    <xdr:rowOff>0</xdr:rowOff>
                  </from>
                  <to>
                    <xdr:col>3</xdr:col>
                    <xdr:colOff>47625</xdr:colOff>
                    <xdr:row>4</xdr:row>
                    <xdr:rowOff>9525</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EC1E6-45CB-4A84-BE73-FCA8EB8D22AD}">
  <sheetPr codeName="Feuil35">
    <tabColor theme="1"/>
  </sheetPr>
  <dimension ref="B1:Z31"/>
  <sheetViews>
    <sheetView showRowColHeaders="0" topLeftCell="D1" zoomScale="80" zoomScaleNormal="100" workbookViewId="0">
      <selection activeCell="B2" sqref="B2:D2"/>
    </sheetView>
  </sheetViews>
  <sheetFormatPr baseColWidth="10" defaultColWidth="11.28515625" defaultRowHeight="15"/>
  <cols>
    <col min="1" max="1" width="2.42578125" style="30" customWidth="1"/>
    <col min="2" max="2" width="10.140625" style="30" bestFit="1" customWidth="1"/>
    <col min="3" max="3" width="30.28515625" style="30" bestFit="1" customWidth="1"/>
    <col min="4" max="4" width="163" style="30" customWidth="1"/>
    <col min="5" max="25" width="11.28515625" style="30"/>
    <col min="26" max="26" width="16.7109375" style="30" customWidth="1"/>
    <col min="27" max="16384" width="11.28515625" style="30"/>
  </cols>
  <sheetData>
    <row r="1" spans="2:26" ht="15.75" thickBot="1"/>
    <row r="2" spans="2:26" ht="36.75" thickBot="1">
      <c r="B2" s="636" t="s">
        <v>208</v>
      </c>
      <c r="C2" s="637"/>
      <c r="D2" s="638"/>
      <c r="E2" s="39"/>
      <c r="F2" s="39"/>
      <c r="G2" s="39"/>
      <c r="H2" s="39"/>
      <c r="I2" s="39"/>
      <c r="J2" s="39"/>
      <c r="K2" s="39"/>
      <c r="L2" s="39"/>
      <c r="M2" s="39"/>
      <c r="N2" s="39"/>
      <c r="O2" s="39"/>
      <c r="P2" s="39"/>
      <c r="Q2" s="39"/>
      <c r="R2" s="39"/>
    </row>
    <row r="3" spans="2:26" ht="24" customHeight="1" thickBot="1">
      <c r="M3" s="39"/>
      <c r="N3" s="39"/>
      <c r="O3" s="39"/>
      <c r="P3" s="39"/>
      <c r="Q3" s="39"/>
      <c r="R3" s="39"/>
    </row>
    <row r="4" spans="2:26" ht="15.75" thickBot="1">
      <c r="B4" s="66" t="s">
        <v>104</v>
      </c>
      <c r="C4" s="67" t="s">
        <v>64</v>
      </c>
      <c r="D4" s="68" t="s">
        <v>209</v>
      </c>
    </row>
    <row r="5" spans="2:26" ht="14.45" hidden="1" customHeight="1">
      <c r="B5" s="27" t="s">
        <v>217</v>
      </c>
      <c r="C5" s="29">
        <v>44992</v>
      </c>
      <c r="D5" s="26" t="s">
        <v>210</v>
      </c>
    </row>
    <row r="6" spans="2:26" ht="14.45" hidden="1" customHeight="1">
      <c r="B6" s="27" t="s">
        <v>218</v>
      </c>
      <c r="C6" s="29">
        <v>44994</v>
      </c>
      <c r="D6" s="26" t="s">
        <v>211</v>
      </c>
    </row>
    <row r="7" spans="2:26" ht="43.5" hidden="1" customHeight="1">
      <c r="B7" s="27" t="s">
        <v>219</v>
      </c>
      <c r="C7" s="29">
        <v>44996</v>
      </c>
      <c r="D7" s="28" t="s">
        <v>212</v>
      </c>
    </row>
    <row r="8" spans="2:26" ht="57.95" hidden="1" customHeight="1">
      <c r="B8" s="27" t="s">
        <v>220</v>
      </c>
      <c r="C8" s="29">
        <v>45002</v>
      </c>
      <c r="D8" s="28" t="s">
        <v>213</v>
      </c>
    </row>
    <row r="9" spans="2:26" ht="29.1" hidden="1" customHeight="1">
      <c r="B9" s="27" t="s">
        <v>221</v>
      </c>
      <c r="C9" s="29">
        <v>45013</v>
      </c>
      <c r="D9" s="28" t="s">
        <v>216</v>
      </c>
    </row>
    <row r="10" spans="2:26" ht="29.1" hidden="1" customHeight="1">
      <c r="B10" s="27" t="s">
        <v>222</v>
      </c>
      <c r="C10" s="29">
        <v>45034</v>
      </c>
      <c r="D10" s="28" t="s">
        <v>223</v>
      </c>
    </row>
    <row r="11" spans="2:26" ht="43.5" hidden="1" customHeight="1">
      <c r="B11" s="27" t="s">
        <v>249</v>
      </c>
      <c r="C11" s="29">
        <v>45035</v>
      </c>
      <c r="D11" s="28" t="s">
        <v>250</v>
      </c>
    </row>
    <row r="12" spans="2:26" ht="15.75" thickBot="1">
      <c r="B12" s="73" t="s">
        <v>356</v>
      </c>
      <c r="C12" s="305">
        <v>45094</v>
      </c>
      <c r="D12" s="449"/>
      <c r="Z12" s="466"/>
    </row>
    <row r="13" spans="2:26" ht="15.75" thickBot="1">
      <c r="B13" s="72" t="s">
        <v>355</v>
      </c>
      <c r="C13" s="304">
        <v>45106</v>
      </c>
      <c r="D13" s="390"/>
    </row>
    <row r="14" spans="2:26">
      <c r="B14" s="73" t="s">
        <v>357</v>
      </c>
      <c r="C14" s="305">
        <v>45119</v>
      </c>
      <c r="D14" s="449"/>
      <c r="Z14" s="467"/>
    </row>
    <row r="15" spans="2:26" ht="15.75" thickBot="1">
      <c r="B15" s="72" t="s">
        <v>358</v>
      </c>
      <c r="C15" s="304">
        <v>45127</v>
      </c>
      <c r="D15" s="390"/>
      <c r="Z15" s="99" t="s">
        <v>271</v>
      </c>
    </row>
    <row r="16" spans="2:26" ht="15.75" thickBot="1">
      <c r="B16" s="73" t="s">
        <v>363</v>
      </c>
      <c r="C16" s="305">
        <v>45140</v>
      </c>
      <c r="D16" s="306"/>
      <c r="Z16" s="303"/>
    </row>
    <row r="17" spans="2:26" ht="15.75" thickBot="1">
      <c r="B17" s="72" t="s">
        <v>365</v>
      </c>
      <c r="C17" s="304">
        <v>45190</v>
      </c>
      <c r="D17" s="390"/>
      <c r="Z17" s="593" t="s">
        <v>206</v>
      </c>
    </row>
    <row r="18" spans="2:26">
      <c r="B18" s="73" t="s">
        <v>371</v>
      </c>
      <c r="C18" s="305">
        <v>45231</v>
      </c>
      <c r="D18" s="306"/>
    </row>
    <row r="19" spans="2:26">
      <c r="B19" s="72" t="s">
        <v>462</v>
      </c>
      <c r="C19" s="304">
        <v>45279</v>
      </c>
      <c r="D19" s="390"/>
    </row>
    <row r="20" spans="2:26">
      <c r="B20" s="73"/>
      <c r="C20" s="305"/>
      <c r="D20" s="306"/>
    </row>
    <row r="21" spans="2:26">
      <c r="B21" s="72"/>
      <c r="C21" s="304"/>
      <c r="D21" s="75"/>
    </row>
    <row r="22" spans="2:26">
      <c r="B22" s="73"/>
      <c r="C22" s="305"/>
      <c r="D22" s="306"/>
    </row>
    <row r="23" spans="2:26">
      <c r="B23" s="72"/>
      <c r="C23" s="304"/>
      <c r="D23" s="75"/>
    </row>
    <row r="24" spans="2:26">
      <c r="B24" s="73"/>
      <c r="C24" s="305"/>
      <c r="D24" s="306"/>
    </row>
    <row r="25" spans="2:26">
      <c r="B25" s="72"/>
      <c r="C25" s="304"/>
      <c r="D25" s="75"/>
    </row>
    <row r="26" spans="2:26">
      <c r="B26" s="73"/>
      <c r="C26" s="305"/>
      <c r="D26" s="306"/>
    </row>
    <row r="27" spans="2:26">
      <c r="B27" s="72"/>
      <c r="C27" s="304"/>
      <c r="D27" s="75"/>
    </row>
    <row r="28" spans="2:26">
      <c r="B28" s="73"/>
      <c r="C28" s="305"/>
      <c r="D28" s="306"/>
    </row>
    <row r="29" spans="2:26">
      <c r="B29" s="72"/>
      <c r="C29" s="304"/>
      <c r="D29" s="75"/>
    </row>
    <row r="30" spans="2:26" ht="15.75" thickBot="1">
      <c r="B30" s="76"/>
      <c r="C30" s="77"/>
      <c r="D30" s="373"/>
    </row>
    <row r="31" spans="2:26">
      <c r="B31" s="38"/>
      <c r="C31" s="38"/>
      <c r="D31" s="38"/>
    </row>
  </sheetData>
  <protectedRanges>
    <protectedRange sqref="Z16" name="Plage1"/>
  </protectedRanges>
  <mergeCells count="1">
    <mergeCell ref="B2:D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265" r:id="rId3" name="Button 1">
              <controlPr defaultSize="0" print="0" autoFill="0" autoPict="0" macro="[0]!Macro7_barrer_tout">
                <anchor moveWithCells="1" sizeWithCells="1">
                  <from>
                    <xdr:col>25</xdr:col>
                    <xdr:colOff>38100</xdr:colOff>
                    <xdr:row>11</xdr:row>
                    <xdr:rowOff>9525</xdr:rowOff>
                  </from>
                  <to>
                    <xdr:col>25</xdr:col>
                    <xdr:colOff>1085850</xdr:colOff>
                    <xdr:row>11</xdr:row>
                    <xdr:rowOff>171450</xdr:rowOff>
                  </to>
                </anchor>
              </controlPr>
            </control>
          </mc:Choice>
        </mc:AlternateContent>
        <mc:AlternateContent xmlns:mc="http://schemas.openxmlformats.org/markup-compatibility/2006">
          <mc:Choice Requires="x14">
            <control shapeId="11266" r:id="rId4" name="Button 2">
              <controlPr defaultSize="0" print="0" autoFill="0" autoPict="0" macro="[0]!Module1.Macro8_Debarrer_tout">
                <anchor moveWithCells="1" sizeWithCells="1">
                  <from>
                    <xdr:col>25</xdr:col>
                    <xdr:colOff>38100</xdr:colOff>
                    <xdr:row>13</xdr:row>
                    <xdr:rowOff>133350</xdr:rowOff>
                  </from>
                  <to>
                    <xdr:col>25</xdr:col>
                    <xdr:colOff>1085850</xdr:colOff>
                    <xdr:row>14</xdr:row>
                    <xdr:rowOff>257175</xdr:rowOff>
                  </to>
                </anchor>
              </controlPr>
            </control>
          </mc:Choice>
        </mc:AlternateContent>
        <mc:AlternateContent xmlns:mc="http://schemas.openxmlformats.org/markup-compatibility/2006">
          <mc:Choice Requires="x14">
            <control shapeId="11268" r:id="rId5" name="Button 4">
              <controlPr defaultSize="0" print="0" autoFill="0" autoPict="0" macro="[0]!Macro_lien02_Menu">
                <anchor moveWithCells="1" sizeWithCells="1">
                  <from>
                    <xdr:col>1</xdr:col>
                    <xdr:colOff>19050</xdr:colOff>
                    <xdr:row>2</xdr:row>
                    <xdr:rowOff>38100</xdr:rowOff>
                  </from>
                  <to>
                    <xdr:col>1</xdr:col>
                    <xdr:colOff>942975</xdr:colOff>
                    <xdr:row>2</xdr:row>
                    <xdr:rowOff>257175</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E6919-65C7-4858-A914-2396E12F221D}">
  <sheetPr codeName="Feuil28">
    <tabColor theme="1"/>
  </sheetPr>
  <dimension ref="A1:P37"/>
  <sheetViews>
    <sheetView showRowColHeaders="0" topLeftCell="A19" workbookViewId="0">
      <selection activeCell="E7" sqref="E7"/>
    </sheetView>
  </sheetViews>
  <sheetFormatPr baseColWidth="10" defaultColWidth="11.28515625" defaultRowHeight="15"/>
  <cols>
    <col min="1" max="1" width="2.42578125" style="30" customWidth="1"/>
    <col min="2" max="2" width="11" style="30" hidden="1" customWidth="1"/>
    <col min="3" max="3" width="9" style="30" bestFit="1" customWidth="1"/>
    <col min="4" max="4" width="120.5703125" style="30" bestFit="1" customWidth="1"/>
    <col min="5" max="5" width="6" style="30" customWidth="1"/>
    <col min="6" max="6" width="16.42578125" style="38" customWidth="1"/>
    <col min="7" max="7" width="1.28515625" style="30" customWidth="1"/>
    <col min="8" max="8" width="11.28515625" style="30"/>
    <col min="9" max="9" width="19.7109375" style="30" bestFit="1" customWidth="1"/>
    <col min="10" max="10" width="13.7109375" style="30" hidden="1" customWidth="1"/>
    <col min="11" max="16384" width="11.28515625" style="30"/>
  </cols>
  <sheetData>
    <row r="1" spans="1:16" ht="8.65" customHeight="1" thickBot="1"/>
    <row r="2" spans="1:16" ht="36.75" thickBot="1">
      <c r="A2" s="564"/>
      <c r="B2" s="616" t="s">
        <v>291</v>
      </c>
      <c r="C2" s="616"/>
      <c r="D2" s="616"/>
      <c r="E2" s="616"/>
      <c r="F2" s="617"/>
    </row>
    <row r="3" spans="1:16" ht="9" customHeight="1" thickBot="1"/>
    <row r="4" spans="1:16" ht="21.75" thickBot="1">
      <c r="A4" s="564"/>
      <c r="B4" s="613" t="s">
        <v>320</v>
      </c>
      <c r="C4" s="613"/>
      <c r="D4" s="613"/>
      <c r="E4" s="613"/>
      <c r="F4" s="614"/>
      <c r="J4" s="377"/>
    </row>
    <row r="5" spans="1:16">
      <c r="A5" s="564"/>
      <c r="B5" s="556"/>
      <c r="C5" s="86"/>
      <c r="D5" s="87"/>
      <c r="E5" s="88"/>
      <c r="F5" s="386"/>
      <c r="J5" s="89"/>
    </row>
    <row r="6" spans="1:16">
      <c r="A6" s="564"/>
      <c r="B6" s="557"/>
      <c r="C6" s="40"/>
      <c r="D6" s="41"/>
      <c r="E6" s="10"/>
      <c r="F6" s="387"/>
      <c r="J6" s="90"/>
    </row>
    <row r="7" spans="1:16">
      <c r="A7" s="564"/>
      <c r="B7" s="558"/>
      <c r="C7" s="43"/>
      <c r="D7" s="44"/>
      <c r="E7" s="4"/>
      <c r="F7" s="388"/>
      <c r="J7" s="91"/>
    </row>
    <row r="8" spans="1:16">
      <c r="A8" s="564"/>
      <c r="B8" s="557"/>
      <c r="C8" s="40"/>
      <c r="D8" s="41"/>
      <c r="E8" s="10"/>
      <c r="F8" s="387"/>
      <c r="J8" s="90"/>
      <c r="P8" s="96"/>
    </row>
    <row r="9" spans="1:16" ht="15.75" thickBot="1">
      <c r="A9" s="564"/>
      <c r="B9" s="559"/>
      <c r="C9" s="92"/>
      <c r="D9" s="93"/>
      <c r="E9" s="94"/>
      <c r="F9" s="389"/>
      <c r="J9" s="95"/>
    </row>
    <row r="10" spans="1:16" ht="6" customHeight="1" thickBot="1">
      <c r="F10" s="30"/>
      <c r="K10" s="38"/>
    </row>
    <row r="11" spans="1:16" ht="19.5" thickBot="1">
      <c r="A11" s="564"/>
      <c r="B11" s="292"/>
      <c r="C11" s="292" t="s">
        <v>421</v>
      </c>
      <c r="D11" s="292" t="s">
        <v>292</v>
      </c>
      <c r="E11" s="292"/>
      <c r="F11" s="327" t="s">
        <v>303</v>
      </c>
      <c r="J11" s="380" t="s">
        <v>306</v>
      </c>
    </row>
    <row r="12" spans="1:16" ht="30.75" customHeight="1">
      <c r="A12" s="564"/>
      <c r="B12" s="779" t="s">
        <v>50</v>
      </c>
      <c r="C12" s="103" t="s">
        <v>293</v>
      </c>
      <c r="D12" s="379" t="s">
        <v>352</v>
      </c>
      <c r="E12" s="103"/>
      <c r="F12" s="105"/>
      <c r="J12" s="381" t="s">
        <v>235</v>
      </c>
    </row>
    <row r="13" spans="1:16" ht="30.75" customHeight="1">
      <c r="A13" s="564"/>
      <c r="B13" s="780"/>
      <c r="C13" s="106" t="s">
        <v>294</v>
      </c>
      <c r="D13" s="378" t="s">
        <v>349</v>
      </c>
      <c r="E13" s="106"/>
      <c r="F13" s="108"/>
      <c r="I13" s="38"/>
      <c r="J13" s="382" t="s">
        <v>106</v>
      </c>
    </row>
    <row r="14" spans="1:16" ht="30.75" customHeight="1">
      <c r="A14" s="564"/>
      <c r="B14" s="780"/>
      <c r="C14" s="109" t="s">
        <v>295</v>
      </c>
      <c r="D14" s="392" t="s">
        <v>334</v>
      </c>
      <c r="E14" s="109"/>
      <c r="F14" s="111"/>
      <c r="I14" s="38"/>
      <c r="J14" s="382" t="s">
        <v>290</v>
      </c>
    </row>
    <row r="15" spans="1:16" ht="30.75" customHeight="1">
      <c r="A15" s="564"/>
      <c r="B15" s="780"/>
      <c r="C15" s="106" t="s">
        <v>296</v>
      </c>
      <c r="D15" s="378" t="s">
        <v>305</v>
      </c>
      <c r="E15" s="106"/>
      <c r="F15" s="108"/>
      <c r="I15" s="38"/>
      <c r="J15" s="383"/>
    </row>
    <row r="16" spans="1:16" ht="30.75" customHeight="1" thickBot="1">
      <c r="A16" s="564"/>
      <c r="B16" s="780"/>
      <c r="C16" s="109" t="s">
        <v>297</v>
      </c>
      <c r="D16" s="392" t="s">
        <v>350</v>
      </c>
      <c r="E16" s="109"/>
      <c r="F16" s="111"/>
    </row>
    <row r="17" spans="1:6" ht="30.75" customHeight="1">
      <c r="A17" s="564"/>
      <c r="B17" s="781" t="s">
        <v>51</v>
      </c>
      <c r="C17" s="112" t="s">
        <v>298</v>
      </c>
      <c r="D17" s="393" t="s">
        <v>351</v>
      </c>
      <c r="E17" s="112"/>
      <c r="F17" s="114"/>
    </row>
    <row r="18" spans="1:6" ht="30.75" customHeight="1" thickBot="1">
      <c r="A18" s="564"/>
      <c r="B18" s="782"/>
      <c r="C18" s="115" t="s">
        <v>299</v>
      </c>
      <c r="D18" s="384" t="s">
        <v>327</v>
      </c>
      <c r="E18" s="115"/>
      <c r="F18" s="117"/>
    </row>
    <row r="19" spans="1:6" ht="30.75" customHeight="1">
      <c r="A19" s="564"/>
      <c r="B19" s="783" t="s">
        <v>52</v>
      </c>
      <c r="C19" s="118" t="s">
        <v>300</v>
      </c>
      <c r="D19" s="385" t="s">
        <v>328</v>
      </c>
      <c r="E19" s="118"/>
      <c r="F19" s="120"/>
    </row>
    <row r="20" spans="1:6" ht="30.75" customHeight="1">
      <c r="A20" s="564"/>
      <c r="B20" s="784"/>
      <c r="C20" s="121" t="s">
        <v>301</v>
      </c>
      <c r="D20" s="394" t="s">
        <v>322</v>
      </c>
      <c r="E20" s="121"/>
      <c r="F20" s="123"/>
    </row>
    <row r="21" spans="1:6" ht="30.75" customHeight="1">
      <c r="A21" s="564"/>
      <c r="B21" s="784"/>
      <c r="C21" s="124" t="s">
        <v>302</v>
      </c>
      <c r="D21" s="395" t="s">
        <v>323</v>
      </c>
      <c r="E21" s="124"/>
      <c r="F21" s="126"/>
    </row>
    <row r="22" spans="1:6" ht="30.75" customHeight="1" thickBot="1">
      <c r="A22" s="564"/>
      <c r="B22" s="785"/>
      <c r="C22" s="127" t="s">
        <v>307</v>
      </c>
      <c r="D22" s="396" t="s">
        <v>324</v>
      </c>
      <c r="E22" s="127"/>
      <c r="F22" s="129"/>
    </row>
    <row r="23" spans="1:6" ht="30.75" customHeight="1">
      <c r="A23" s="564"/>
      <c r="B23" s="770" t="s">
        <v>53</v>
      </c>
      <c r="C23" s="130" t="s">
        <v>308</v>
      </c>
      <c r="D23" s="397" t="s">
        <v>329</v>
      </c>
      <c r="E23" s="130"/>
      <c r="F23" s="132"/>
    </row>
    <row r="24" spans="1:6" ht="30.75" customHeight="1" thickBot="1">
      <c r="A24" s="564"/>
      <c r="B24" s="771"/>
      <c r="C24" s="102" t="s">
        <v>309</v>
      </c>
      <c r="D24" s="391" t="s">
        <v>330</v>
      </c>
      <c r="E24" s="102"/>
      <c r="F24" s="134"/>
    </row>
    <row r="25" spans="1:6" ht="30.75" customHeight="1" thickBot="1">
      <c r="A25" s="564"/>
      <c r="B25" s="560" t="s">
        <v>52</v>
      </c>
      <c r="C25" s="296" t="s">
        <v>310</v>
      </c>
      <c r="D25" s="298" t="s">
        <v>331</v>
      </c>
      <c r="E25" s="298"/>
      <c r="F25" s="301"/>
    </row>
    <row r="26" spans="1:6" ht="30.75" customHeight="1" thickBot="1">
      <c r="A26" s="564"/>
      <c r="B26" s="561" t="s">
        <v>54</v>
      </c>
      <c r="C26" s="137" t="s">
        <v>311</v>
      </c>
      <c r="D26" s="138" t="s">
        <v>332</v>
      </c>
      <c r="E26" s="138"/>
      <c r="F26" s="141"/>
    </row>
    <row r="27" spans="1:6" ht="30.75" customHeight="1">
      <c r="A27" s="564"/>
      <c r="B27" s="770" t="s">
        <v>53</v>
      </c>
      <c r="C27" s="130" t="s">
        <v>312</v>
      </c>
      <c r="D27" s="397" t="s">
        <v>325</v>
      </c>
      <c r="E27" s="130"/>
      <c r="F27" s="132"/>
    </row>
    <row r="28" spans="1:6" ht="30.75" customHeight="1" thickBot="1">
      <c r="A28" s="564"/>
      <c r="B28" s="771"/>
      <c r="C28" s="102" t="s">
        <v>313</v>
      </c>
      <c r="D28" s="391" t="s">
        <v>333</v>
      </c>
      <c r="E28" s="102"/>
      <c r="F28" s="134"/>
    </row>
    <row r="29" spans="1:6" ht="30.75" customHeight="1">
      <c r="A29" s="564"/>
      <c r="B29" s="772" t="s">
        <v>54</v>
      </c>
      <c r="C29" s="142" t="s">
        <v>314</v>
      </c>
      <c r="D29" s="398" t="s">
        <v>335</v>
      </c>
      <c r="E29" s="144"/>
      <c r="F29" s="145"/>
    </row>
    <row r="30" spans="1:6" ht="30.75" customHeight="1">
      <c r="A30" s="564"/>
      <c r="B30" s="773"/>
      <c r="C30" s="146" t="s">
        <v>315</v>
      </c>
      <c r="D30" s="399" t="s">
        <v>336</v>
      </c>
      <c r="E30" s="148"/>
      <c r="F30" s="100"/>
    </row>
    <row r="31" spans="1:6" ht="30.75" customHeight="1">
      <c r="A31" s="564"/>
      <c r="B31" s="773"/>
      <c r="C31" s="149" t="s">
        <v>316</v>
      </c>
      <c r="D31" s="400" t="s">
        <v>337</v>
      </c>
      <c r="E31" s="151"/>
      <c r="F31" s="101"/>
    </row>
    <row r="32" spans="1:6" ht="30.75" customHeight="1" thickBot="1">
      <c r="A32" s="564"/>
      <c r="B32" s="774"/>
      <c r="C32" s="97" t="s">
        <v>317</v>
      </c>
      <c r="D32" s="401" t="s">
        <v>338</v>
      </c>
      <c r="E32" s="152"/>
      <c r="F32" s="153"/>
    </row>
    <row r="33" spans="1:6" ht="30.75" customHeight="1" thickBot="1">
      <c r="A33" s="564"/>
      <c r="B33" s="562" t="s">
        <v>53</v>
      </c>
      <c r="C33" s="155" t="s">
        <v>318</v>
      </c>
      <c r="D33" s="156" t="s">
        <v>326</v>
      </c>
      <c r="E33" s="156"/>
      <c r="F33" s="159"/>
    </row>
    <row r="34" spans="1:6" ht="30.75" customHeight="1" thickBot="1">
      <c r="A34" s="564"/>
      <c r="B34" s="563" t="s">
        <v>55</v>
      </c>
      <c r="C34" s="161" t="s">
        <v>319</v>
      </c>
      <c r="D34" s="162" t="s">
        <v>339</v>
      </c>
      <c r="E34" s="162"/>
      <c r="F34" s="165"/>
    </row>
    <row r="35" spans="1:6" ht="6.75" customHeight="1" thickBot="1"/>
    <row r="36" spans="1:6" ht="21" customHeight="1">
      <c r="A36" s="564"/>
      <c r="B36" s="775" t="s">
        <v>304</v>
      </c>
      <c r="C36" s="775"/>
      <c r="D36" s="775"/>
      <c r="E36" s="775"/>
      <c r="F36" s="776"/>
    </row>
    <row r="37" spans="1:6" ht="15.75" thickBot="1">
      <c r="A37" s="564"/>
      <c r="B37" s="777"/>
      <c r="C37" s="777"/>
      <c r="D37" s="777"/>
      <c r="E37" s="777"/>
      <c r="F37" s="778"/>
    </row>
  </sheetData>
  <mergeCells count="9">
    <mergeCell ref="B23:B24"/>
    <mergeCell ref="B27:B28"/>
    <mergeCell ref="B29:B32"/>
    <mergeCell ref="B36:F37"/>
    <mergeCell ref="B2:F2"/>
    <mergeCell ref="B4:F4"/>
    <mergeCell ref="B12:B16"/>
    <mergeCell ref="B17:B18"/>
    <mergeCell ref="B19:B2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98658" r:id="rId3" name="Case à cocher 234">
              <controlPr defaultSize="0" autoFill="0" autoLine="0" autoPict="0" macro="[0]!Bulles_34_Guide_de_demarrage">
                <anchor moveWithCells="1">
                  <from>
                    <xdr:col>4</xdr:col>
                    <xdr:colOff>295275</xdr:colOff>
                    <xdr:row>1</xdr:row>
                    <xdr:rowOff>104775</xdr:rowOff>
                  </from>
                  <to>
                    <xdr:col>5</xdr:col>
                    <xdr:colOff>981075</xdr:colOff>
                    <xdr:row>1</xdr:row>
                    <xdr:rowOff>361950</xdr:rowOff>
                  </to>
                </anchor>
              </controlPr>
            </control>
          </mc:Choice>
        </mc:AlternateContent>
        <mc:AlternateContent xmlns:mc="http://schemas.openxmlformats.org/markup-compatibility/2006">
          <mc:Choice Requires="x14">
            <control shapeId="198659" r:id="rId4" name="Button 3">
              <controlPr defaultSize="0" print="0" autoFill="0" autoPict="0" macro="[0]!Macro_Commencer2">
                <anchor moveWithCells="1" sizeWithCells="1">
                  <from>
                    <xdr:col>3</xdr:col>
                    <xdr:colOff>3324225</xdr:colOff>
                    <xdr:row>35</xdr:row>
                    <xdr:rowOff>38100</xdr:rowOff>
                  </from>
                  <to>
                    <xdr:col>3</xdr:col>
                    <xdr:colOff>5162550</xdr:colOff>
                    <xdr:row>36</xdr:row>
                    <xdr:rowOff>152400</xdr:rowOff>
                  </to>
                </anchor>
              </controlPr>
            </control>
          </mc:Choice>
        </mc:AlternateContent>
        <mc:AlternateContent xmlns:mc="http://schemas.openxmlformats.org/markup-compatibility/2006">
          <mc:Choice Requires="x14">
            <control shapeId="198661" r:id="rId5" name="Zone combinée 107">
              <controlPr defaultSize="0" autoLine="0" autoPict="0">
                <anchor moveWithCells="1">
                  <from>
                    <xdr:col>5</xdr:col>
                    <xdr:colOff>57150</xdr:colOff>
                    <xdr:row>12</xdr:row>
                    <xdr:rowOff>57150</xdr:rowOff>
                  </from>
                  <to>
                    <xdr:col>5</xdr:col>
                    <xdr:colOff>1057275</xdr:colOff>
                    <xdr:row>12</xdr:row>
                    <xdr:rowOff>304800</xdr:rowOff>
                  </to>
                </anchor>
              </controlPr>
            </control>
          </mc:Choice>
        </mc:AlternateContent>
        <mc:AlternateContent xmlns:mc="http://schemas.openxmlformats.org/markup-compatibility/2006">
          <mc:Choice Requires="x14">
            <control shapeId="198662" r:id="rId6" name="Zone combinée 109">
              <controlPr defaultSize="0" autoLine="0" autoPict="0">
                <anchor moveWithCells="1">
                  <from>
                    <xdr:col>5</xdr:col>
                    <xdr:colOff>57150</xdr:colOff>
                    <xdr:row>14</xdr:row>
                    <xdr:rowOff>57150</xdr:rowOff>
                  </from>
                  <to>
                    <xdr:col>5</xdr:col>
                    <xdr:colOff>1057275</xdr:colOff>
                    <xdr:row>14</xdr:row>
                    <xdr:rowOff>304800</xdr:rowOff>
                  </to>
                </anchor>
              </controlPr>
            </control>
          </mc:Choice>
        </mc:AlternateContent>
        <mc:AlternateContent xmlns:mc="http://schemas.openxmlformats.org/markup-compatibility/2006">
          <mc:Choice Requires="x14">
            <control shapeId="198664" r:id="rId7" name="Zone combinée 106">
              <controlPr defaultSize="0" autoLine="0" autoPict="0" altText="Zone combinée 6">
                <anchor moveWithCells="1">
                  <from>
                    <xdr:col>5</xdr:col>
                    <xdr:colOff>57150</xdr:colOff>
                    <xdr:row>11</xdr:row>
                    <xdr:rowOff>57150</xdr:rowOff>
                  </from>
                  <to>
                    <xdr:col>5</xdr:col>
                    <xdr:colOff>1057275</xdr:colOff>
                    <xdr:row>11</xdr:row>
                    <xdr:rowOff>304800</xdr:rowOff>
                  </to>
                </anchor>
              </controlPr>
            </control>
          </mc:Choice>
        </mc:AlternateContent>
        <mc:AlternateContent xmlns:mc="http://schemas.openxmlformats.org/markup-compatibility/2006">
          <mc:Choice Requires="x14">
            <control shapeId="198665" r:id="rId8" name="Zone combinée 111">
              <controlPr defaultSize="0" autoLine="0" autoPict="0">
                <anchor moveWithCells="1">
                  <from>
                    <xdr:col>5</xdr:col>
                    <xdr:colOff>57150</xdr:colOff>
                    <xdr:row>16</xdr:row>
                    <xdr:rowOff>57150</xdr:rowOff>
                  </from>
                  <to>
                    <xdr:col>5</xdr:col>
                    <xdr:colOff>1057275</xdr:colOff>
                    <xdr:row>16</xdr:row>
                    <xdr:rowOff>304800</xdr:rowOff>
                  </to>
                </anchor>
              </controlPr>
            </control>
          </mc:Choice>
        </mc:AlternateContent>
        <mc:AlternateContent xmlns:mc="http://schemas.openxmlformats.org/markup-compatibility/2006">
          <mc:Choice Requires="x14">
            <control shapeId="198666" r:id="rId9" name="Zone combinée 112">
              <controlPr defaultSize="0" autoLine="0" autoPict="0">
                <anchor moveWithCells="1">
                  <from>
                    <xdr:col>5</xdr:col>
                    <xdr:colOff>57150</xdr:colOff>
                    <xdr:row>17</xdr:row>
                    <xdr:rowOff>57150</xdr:rowOff>
                  </from>
                  <to>
                    <xdr:col>5</xdr:col>
                    <xdr:colOff>1057275</xdr:colOff>
                    <xdr:row>17</xdr:row>
                    <xdr:rowOff>304800</xdr:rowOff>
                  </to>
                </anchor>
              </controlPr>
            </control>
          </mc:Choice>
        </mc:AlternateContent>
        <mc:AlternateContent xmlns:mc="http://schemas.openxmlformats.org/markup-compatibility/2006">
          <mc:Choice Requires="x14">
            <control shapeId="198667" r:id="rId10" name="Zone combinée 108">
              <controlPr defaultSize="0" autoLine="0" autoPict="0">
                <anchor moveWithCells="1">
                  <from>
                    <xdr:col>5</xdr:col>
                    <xdr:colOff>57150</xdr:colOff>
                    <xdr:row>13</xdr:row>
                    <xdr:rowOff>57150</xdr:rowOff>
                  </from>
                  <to>
                    <xdr:col>5</xdr:col>
                    <xdr:colOff>1057275</xdr:colOff>
                    <xdr:row>13</xdr:row>
                    <xdr:rowOff>304800</xdr:rowOff>
                  </to>
                </anchor>
              </controlPr>
            </control>
          </mc:Choice>
        </mc:AlternateContent>
        <mc:AlternateContent xmlns:mc="http://schemas.openxmlformats.org/markup-compatibility/2006">
          <mc:Choice Requires="x14">
            <control shapeId="198668" r:id="rId11" name="Zone combinée 110">
              <controlPr defaultSize="0" autoLine="0" autoPict="0">
                <anchor moveWithCells="1">
                  <from>
                    <xdr:col>5</xdr:col>
                    <xdr:colOff>57150</xdr:colOff>
                    <xdr:row>15</xdr:row>
                    <xdr:rowOff>57150</xdr:rowOff>
                  </from>
                  <to>
                    <xdr:col>5</xdr:col>
                    <xdr:colOff>1057275</xdr:colOff>
                    <xdr:row>15</xdr:row>
                    <xdr:rowOff>304800</xdr:rowOff>
                  </to>
                </anchor>
              </controlPr>
            </control>
          </mc:Choice>
        </mc:AlternateContent>
        <mc:AlternateContent xmlns:mc="http://schemas.openxmlformats.org/markup-compatibility/2006">
          <mc:Choice Requires="x14">
            <control shapeId="198669" r:id="rId12" name="Zone combinée 113">
              <controlPr defaultSize="0" autoLine="0" autoPict="0">
                <anchor moveWithCells="1">
                  <from>
                    <xdr:col>5</xdr:col>
                    <xdr:colOff>57150</xdr:colOff>
                    <xdr:row>18</xdr:row>
                    <xdr:rowOff>57150</xdr:rowOff>
                  </from>
                  <to>
                    <xdr:col>5</xdr:col>
                    <xdr:colOff>1057275</xdr:colOff>
                    <xdr:row>18</xdr:row>
                    <xdr:rowOff>304800</xdr:rowOff>
                  </to>
                </anchor>
              </controlPr>
            </control>
          </mc:Choice>
        </mc:AlternateContent>
        <mc:AlternateContent xmlns:mc="http://schemas.openxmlformats.org/markup-compatibility/2006">
          <mc:Choice Requires="x14">
            <control shapeId="198670" r:id="rId13" name="Zone combinée 114">
              <controlPr defaultSize="0" autoLine="0" autoPict="0">
                <anchor moveWithCells="1">
                  <from>
                    <xdr:col>5</xdr:col>
                    <xdr:colOff>57150</xdr:colOff>
                    <xdr:row>19</xdr:row>
                    <xdr:rowOff>57150</xdr:rowOff>
                  </from>
                  <to>
                    <xdr:col>5</xdr:col>
                    <xdr:colOff>1057275</xdr:colOff>
                    <xdr:row>19</xdr:row>
                    <xdr:rowOff>304800</xdr:rowOff>
                  </to>
                </anchor>
              </controlPr>
            </control>
          </mc:Choice>
        </mc:AlternateContent>
        <mc:AlternateContent xmlns:mc="http://schemas.openxmlformats.org/markup-compatibility/2006">
          <mc:Choice Requires="x14">
            <control shapeId="198671" r:id="rId14" name="Zone combinée 115">
              <controlPr defaultSize="0" autoLine="0" autoPict="0">
                <anchor moveWithCells="1">
                  <from>
                    <xdr:col>5</xdr:col>
                    <xdr:colOff>57150</xdr:colOff>
                    <xdr:row>20</xdr:row>
                    <xdr:rowOff>57150</xdr:rowOff>
                  </from>
                  <to>
                    <xdr:col>5</xdr:col>
                    <xdr:colOff>1057275</xdr:colOff>
                    <xdr:row>20</xdr:row>
                    <xdr:rowOff>304800</xdr:rowOff>
                  </to>
                </anchor>
              </controlPr>
            </control>
          </mc:Choice>
        </mc:AlternateContent>
        <mc:AlternateContent xmlns:mc="http://schemas.openxmlformats.org/markup-compatibility/2006">
          <mc:Choice Requires="x14">
            <control shapeId="198672" r:id="rId15" name="Zone combinée 116">
              <controlPr defaultSize="0" autoLine="0" autoPict="0">
                <anchor moveWithCells="1">
                  <from>
                    <xdr:col>5</xdr:col>
                    <xdr:colOff>57150</xdr:colOff>
                    <xdr:row>21</xdr:row>
                    <xdr:rowOff>57150</xdr:rowOff>
                  </from>
                  <to>
                    <xdr:col>5</xdr:col>
                    <xdr:colOff>1057275</xdr:colOff>
                    <xdr:row>21</xdr:row>
                    <xdr:rowOff>304800</xdr:rowOff>
                  </to>
                </anchor>
              </controlPr>
            </control>
          </mc:Choice>
        </mc:AlternateContent>
        <mc:AlternateContent xmlns:mc="http://schemas.openxmlformats.org/markup-compatibility/2006">
          <mc:Choice Requires="x14">
            <control shapeId="198673" r:id="rId16" name="Zone combinée 117">
              <controlPr defaultSize="0" autoLine="0" autoPict="0">
                <anchor moveWithCells="1">
                  <from>
                    <xdr:col>5</xdr:col>
                    <xdr:colOff>57150</xdr:colOff>
                    <xdr:row>22</xdr:row>
                    <xdr:rowOff>57150</xdr:rowOff>
                  </from>
                  <to>
                    <xdr:col>5</xdr:col>
                    <xdr:colOff>1057275</xdr:colOff>
                    <xdr:row>22</xdr:row>
                    <xdr:rowOff>304800</xdr:rowOff>
                  </to>
                </anchor>
              </controlPr>
            </control>
          </mc:Choice>
        </mc:AlternateContent>
        <mc:AlternateContent xmlns:mc="http://schemas.openxmlformats.org/markup-compatibility/2006">
          <mc:Choice Requires="x14">
            <control shapeId="198674" r:id="rId17" name="Zone combinée 118">
              <controlPr defaultSize="0" autoLine="0" autoPict="0">
                <anchor moveWithCells="1">
                  <from>
                    <xdr:col>5</xdr:col>
                    <xdr:colOff>57150</xdr:colOff>
                    <xdr:row>23</xdr:row>
                    <xdr:rowOff>57150</xdr:rowOff>
                  </from>
                  <to>
                    <xdr:col>5</xdr:col>
                    <xdr:colOff>1057275</xdr:colOff>
                    <xdr:row>23</xdr:row>
                    <xdr:rowOff>304800</xdr:rowOff>
                  </to>
                </anchor>
              </controlPr>
            </control>
          </mc:Choice>
        </mc:AlternateContent>
        <mc:AlternateContent xmlns:mc="http://schemas.openxmlformats.org/markup-compatibility/2006">
          <mc:Choice Requires="x14">
            <control shapeId="198675" r:id="rId18" name="Zone combinée 119">
              <controlPr defaultSize="0" autoLine="0" autoPict="0">
                <anchor moveWithCells="1">
                  <from>
                    <xdr:col>5</xdr:col>
                    <xdr:colOff>57150</xdr:colOff>
                    <xdr:row>24</xdr:row>
                    <xdr:rowOff>57150</xdr:rowOff>
                  </from>
                  <to>
                    <xdr:col>5</xdr:col>
                    <xdr:colOff>1057275</xdr:colOff>
                    <xdr:row>24</xdr:row>
                    <xdr:rowOff>304800</xdr:rowOff>
                  </to>
                </anchor>
              </controlPr>
            </control>
          </mc:Choice>
        </mc:AlternateContent>
        <mc:AlternateContent xmlns:mc="http://schemas.openxmlformats.org/markup-compatibility/2006">
          <mc:Choice Requires="x14">
            <control shapeId="198676" r:id="rId19" name="Zone combinée 120">
              <controlPr defaultSize="0" autoLine="0" autoPict="0">
                <anchor moveWithCells="1">
                  <from>
                    <xdr:col>5</xdr:col>
                    <xdr:colOff>57150</xdr:colOff>
                    <xdr:row>25</xdr:row>
                    <xdr:rowOff>57150</xdr:rowOff>
                  </from>
                  <to>
                    <xdr:col>5</xdr:col>
                    <xdr:colOff>1057275</xdr:colOff>
                    <xdr:row>25</xdr:row>
                    <xdr:rowOff>304800</xdr:rowOff>
                  </to>
                </anchor>
              </controlPr>
            </control>
          </mc:Choice>
        </mc:AlternateContent>
        <mc:AlternateContent xmlns:mc="http://schemas.openxmlformats.org/markup-compatibility/2006">
          <mc:Choice Requires="x14">
            <control shapeId="198677" r:id="rId20" name="Zone combinée 121">
              <controlPr defaultSize="0" autoLine="0" autoPict="0">
                <anchor moveWithCells="1">
                  <from>
                    <xdr:col>5</xdr:col>
                    <xdr:colOff>57150</xdr:colOff>
                    <xdr:row>26</xdr:row>
                    <xdr:rowOff>57150</xdr:rowOff>
                  </from>
                  <to>
                    <xdr:col>5</xdr:col>
                    <xdr:colOff>1057275</xdr:colOff>
                    <xdr:row>26</xdr:row>
                    <xdr:rowOff>304800</xdr:rowOff>
                  </to>
                </anchor>
              </controlPr>
            </control>
          </mc:Choice>
        </mc:AlternateContent>
        <mc:AlternateContent xmlns:mc="http://schemas.openxmlformats.org/markup-compatibility/2006">
          <mc:Choice Requires="x14">
            <control shapeId="198678" r:id="rId21" name="Zone combinée 122">
              <controlPr defaultSize="0" autoLine="0" autoPict="0">
                <anchor moveWithCells="1">
                  <from>
                    <xdr:col>5</xdr:col>
                    <xdr:colOff>57150</xdr:colOff>
                    <xdr:row>27</xdr:row>
                    <xdr:rowOff>57150</xdr:rowOff>
                  </from>
                  <to>
                    <xdr:col>5</xdr:col>
                    <xdr:colOff>1057275</xdr:colOff>
                    <xdr:row>27</xdr:row>
                    <xdr:rowOff>304800</xdr:rowOff>
                  </to>
                </anchor>
              </controlPr>
            </control>
          </mc:Choice>
        </mc:AlternateContent>
        <mc:AlternateContent xmlns:mc="http://schemas.openxmlformats.org/markup-compatibility/2006">
          <mc:Choice Requires="x14">
            <control shapeId="198679" r:id="rId22" name="Zone combinée 123">
              <controlPr defaultSize="0" autoLine="0" autoPict="0">
                <anchor moveWithCells="1">
                  <from>
                    <xdr:col>5</xdr:col>
                    <xdr:colOff>57150</xdr:colOff>
                    <xdr:row>28</xdr:row>
                    <xdr:rowOff>57150</xdr:rowOff>
                  </from>
                  <to>
                    <xdr:col>5</xdr:col>
                    <xdr:colOff>1057275</xdr:colOff>
                    <xdr:row>28</xdr:row>
                    <xdr:rowOff>304800</xdr:rowOff>
                  </to>
                </anchor>
              </controlPr>
            </control>
          </mc:Choice>
        </mc:AlternateContent>
        <mc:AlternateContent xmlns:mc="http://schemas.openxmlformats.org/markup-compatibility/2006">
          <mc:Choice Requires="x14">
            <control shapeId="198680" r:id="rId23" name="Zone combinée 124">
              <controlPr defaultSize="0" autoLine="0" autoPict="0">
                <anchor moveWithCells="1">
                  <from>
                    <xdr:col>5</xdr:col>
                    <xdr:colOff>57150</xdr:colOff>
                    <xdr:row>29</xdr:row>
                    <xdr:rowOff>57150</xdr:rowOff>
                  </from>
                  <to>
                    <xdr:col>5</xdr:col>
                    <xdr:colOff>1057275</xdr:colOff>
                    <xdr:row>29</xdr:row>
                    <xdr:rowOff>304800</xdr:rowOff>
                  </to>
                </anchor>
              </controlPr>
            </control>
          </mc:Choice>
        </mc:AlternateContent>
        <mc:AlternateContent xmlns:mc="http://schemas.openxmlformats.org/markup-compatibility/2006">
          <mc:Choice Requires="x14">
            <control shapeId="198681" r:id="rId24" name="Zone combinée 125">
              <controlPr defaultSize="0" autoLine="0" autoPict="0">
                <anchor moveWithCells="1">
                  <from>
                    <xdr:col>5</xdr:col>
                    <xdr:colOff>57150</xdr:colOff>
                    <xdr:row>30</xdr:row>
                    <xdr:rowOff>57150</xdr:rowOff>
                  </from>
                  <to>
                    <xdr:col>5</xdr:col>
                    <xdr:colOff>1057275</xdr:colOff>
                    <xdr:row>30</xdr:row>
                    <xdr:rowOff>304800</xdr:rowOff>
                  </to>
                </anchor>
              </controlPr>
            </control>
          </mc:Choice>
        </mc:AlternateContent>
        <mc:AlternateContent xmlns:mc="http://schemas.openxmlformats.org/markup-compatibility/2006">
          <mc:Choice Requires="x14">
            <control shapeId="198682" r:id="rId25" name="Zone combinée 126">
              <controlPr defaultSize="0" autoLine="0" autoPict="0">
                <anchor moveWithCells="1">
                  <from>
                    <xdr:col>5</xdr:col>
                    <xdr:colOff>57150</xdr:colOff>
                    <xdr:row>31</xdr:row>
                    <xdr:rowOff>57150</xdr:rowOff>
                  </from>
                  <to>
                    <xdr:col>5</xdr:col>
                    <xdr:colOff>1057275</xdr:colOff>
                    <xdr:row>31</xdr:row>
                    <xdr:rowOff>304800</xdr:rowOff>
                  </to>
                </anchor>
              </controlPr>
            </control>
          </mc:Choice>
        </mc:AlternateContent>
        <mc:AlternateContent xmlns:mc="http://schemas.openxmlformats.org/markup-compatibility/2006">
          <mc:Choice Requires="x14">
            <control shapeId="198683" r:id="rId26" name="Zone combinée 127">
              <controlPr defaultSize="0" autoLine="0" autoPict="0">
                <anchor moveWithCells="1">
                  <from>
                    <xdr:col>5</xdr:col>
                    <xdr:colOff>57150</xdr:colOff>
                    <xdr:row>32</xdr:row>
                    <xdr:rowOff>57150</xdr:rowOff>
                  </from>
                  <to>
                    <xdr:col>5</xdr:col>
                    <xdr:colOff>1057275</xdr:colOff>
                    <xdr:row>32</xdr:row>
                    <xdr:rowOff>304800</xdr:rowOff>
                  </to>
                </anchor>
              </controlPr>
            </control>
          </mc:Choice>
        </mc:AlternateContent>
        <mc:AlternateContent xmlns:mc="http://schemas.openxmlformats.org/markup-compatibility/2006">
          <mc:Choice Requires="x14">
            <control shapeId="198684" r:id="rId27" name="Zone combinée 128">
              <controlPr defaultSize="0" autoLine="0" autoPict="0">
                <anchor moveWithCells="1">
                  <from>
                    <xdr:col>5</xdr:col>
                    <xdr:colOff>57150</xdr:colOff>
                    <xdr:row>33</xdr:row>
                    <xdr:rowOff>57150</xdr:rowOff>
                  </from>
                  <to>
                    <xdr:col>5</xdr:col>
                    <xdr:colOff>1057275</xdr:colOff>
                    <xdr:row>33</xdr:row>
                    <xdr:rowOff>304800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44A82-F3A4-4DE5-8116-3DFEA372ADFA}">
  <sheetPr codeName="Feuil3">
    <tabColor theme="1"/>
  </sheetPr>
  <dimension ref="B1:S72"/>
  <sheetViews>
    <sheetView showRowColHeaders="0" zoomScaleNormal="100" workbookViewId="0">
      <selection activeCell="U20" sqref="U20"/>
    </sheetView>
  </sheetViews>
  <sheetFormatPr baseColWidth="10" defaultColWidth="11.28515625" defaultRowHeight="15"/>
  <cols>
    <col min="1" max="1" width="3" style="30" customWidth="1"/>
    <col min="2" max="2" width="11.7109375" style="30" customWidth="1"/>
    <col min="3" max="3" width="7.7109375" style="30" bestFit="1" customWidth="1"/>
    <col min="4" max="4" width="86.140625" style="30" bestFit="1" customWidth="1"/>
    <col min="5" max="7" width="9.140625" style="30" customWidth="1"/>
    <col min="8" max="8" width="12.28515625" style="30" customWidth="1"/>
    <col min="9" max="9" width="5.5703125" style="30" bestFit="1" customWidth="1"/>
    <col min="10" max="10" width="4.42578125" style="30" customWidth="1"/>
    <col min="11" max="18" width="12.85546875" style="30" customWidth="1"/>
    <col min="19" max="19" width="19.140625" style="30" bestFit="1" customWidth="1"/>
    <col min="20" max="16384" width="11.28515625" style="30"/>
  </cols>
  <sheetData>
    <row r="1" spans="2:19" ht="15.75" thickBot="1"/>
    <row r="2" spans="2:19" ht="36.75" thickBot="1">
      <c r="B2" s="636" t="s">
        <v>48</v>
      </c>
      <c r="C2" s="637"/>
      <c r="D2" s="637"/>
      <c r="E2" s="637"/>
      <c r="F2" s="637"/>
      <c r="G2" s="637"/>
      <c r="H2" s="637"/>
      <c r="I2" s="637"/>
      <c r="J2" s="637"/>
      <c r="K2" s="637"/>
      <c r="L2" s="637"/>
      <c r="M2" s="637"/>
      <c r="N2" s="637"/>
      <c r="O2" s="637"/>
      <c r="P2" s="637"/>
      <c r="Q2" s="637"/>
      <c r="R2" s="637"/>
      <c r="S2" s="638"/>
    </row>
    <row r="3" spans="2:19" ht="7.5" customHeight="1"/>
    <row r="4" spans="2:19" ht="14.25" customHeight="1"/>
    <row r="5" spans="2:19" ht="7.5" customHeight="1" thickBot="1"/>
    <row r="6" spans="2:19" ht="21" thickBot="1">
      <c r="B6" s="291" t="s">
        <v>49</v>
      </c>
      <c r="C6" s="292" t="s">
        <v>421</v>
      </c>
      <c r="D6" s="292" t="s">
        <v>24</v>
      </c>
      <c r="E6" s="219" t="s">
        <v>278</v>
      </c>
      <c r="F6" s="219" t="s">
        <v>279</v>
      </c>
      <c r="G6" s="219" t="s">
        <v>280</v>
      </c>
      <c r="H6" s="219" t="s">
        <v>277</v>
      </c>
      <c r="I6" s="327" t="s">
        <v>194</v>
      </c>
      <c r="S6" s="527" t="s">
        <v>463</v>
      </c>
    </row>
    <row r="7" spans="2:19">
      <c r="B7" s="624" t="s">
        <v>50</v>
      </c>
      <c r="C7" s="103">
        <v>1</v>
      </c>
      <c r="D7" s="104" t="s">
        <v>25</v>
      </c>
      <c r="E7" s="259"/>
      <c r="F7" s="259"/>
      <c r="G7" s="259"/>
      <c r="H7" s="103"/>
      <c r="I7" s="565">
        <f>H7/$H$33</f>
        <v>0</v>
      </c>
      <c r="K7" s="30" t="str">
        <f>B7</f>
        <v>Catégorie 1</v>
      </c>
      <c r="L7" s="30" t="s">
        <v>423</v>
      </c>
      <c r="M7" s="258">
        <f t="shared" ref="M7:M13" si="0">H7</f>
        <v>0</v>
      </c>
      <c r="S7" s="528">
        <v>0</v>
      </c>
    </row>
    <row r="8" spans="2:19">
      <c r="B8" s="625"/>
      <c r="C8" s="106">
        <v>2</v>
      </c>
      <c r="D8" s="107" t="s">
        <v>26</v>
      </c>
      <c r="E8" s="274"/>
      <c r="F8" s="274"/>
      <c r="G8" s="274"/>
      <c r="H8" s="106"/>
      <c r="I8" s="566">
        <f t="shared" ref="I8:I29" si="1">H8/$H$33</f>
        <v>0</v>
      </c>
      <c r="K8" s="30" t="str">
        <f>B7</f>
        <v>Catégorie 1</v>
      </c>
      <c r="L8" s="30" t="s">
        <v>424</v>
      </c>
      <c r="M8" s="258">
        <f t="shared" si="0"/>
        <v>0</v>
      </c>
      <c r="S8" s="529"/>
    </row>
    <row r="9" spans="2:19">
      <c r="B9" s="625"/>
      <c r="C9" s="109">
        <v>3</v>
      </c>
      <c r="D9" s="110" t="s">
        <v>27</v>
      </c>
      <c r="E9" s="271"/>
      <c r="F9" s="271"/>
      <c r="G9" s="271"/>
      <c r="H9" s="109"/>
      <c r="I9" s="567">
        <f t="shared" si="1"/>
        <v>0</v>
      </c>
      <c r="K9" s="30" t="str">
        <f>B7</f>
        <v>Catégorie 1</v>
      </c>
      <c r="L9" s="30" t="s">
        <v>425</v>
      </c>
      <c r="M9" s="258">
        <f t="shared" si="0"/>
        <v>0</v>
      </c>
      <c r="S9" s="530"/>
    </row>
    <row r="10" spans="2:19">
      <c r="B10" s="625"/>
      <c r="C10" s="106">
        <v>4</v>
      </c>
      <c r="D10" s="107" t="s">
        <v>28</v>
      </c>
      <c r="E10" s="274"/>
      <c r="F10" s="274"/>
      <c r="G10" s="274"/>
      <c r="H10" s="106"/>
      <c r="I10" s="566">
        <f t="shared" si="1"/>
        <v>0</v>
      </c>
      <c r="K10" s="30" t="str">
        <f>B7</f>
        <v>Catégorie 1</v>
      </c>
      <c r="L10" s="30" t="s">
        <v>426</v>
      </c>
      <c r="M10" s="258">
        <f t="shared" si="0"/>
        <v>0</v>
      </c>
      <c r="S10" s="529"/>
    </row>
    <row r="11" spans="2:19" ht="15.75" thickBot="1">
      <c r="B11" s="643"/>
      <c r="C11" s="338">
        <v>5</v>
      </c>
      <c r="D11" s="339" t="s">
        <v>29</v>
      </c>
      <c r="E11" s="334"/>
      <c r="F11" s="334"/>
      <c r="G11" s="334"/>
      <c r="H11" s="338"/>
      <c r="I11" s="568">
        <f t="shared" si="1"/>
        <v>0</v>
      </c>
      <c r="K11" s="30" t="str">
        <f>B7</f>
        <v>Catégorie 1</v>
      </c>
      <c r="L11" s="30" t="s">
        <v>427</v>
      </c>
      <c r="M11" s="258">
        <f t="shared" si="0"/>
        <v>0</v>
      </c>
      <c r="S11" s="531"/>
    </row>
    <row r="12" spans="2:19">
      <c r="B12" s="626" t="s">
        <v>51</v>
      </c>
      <c r="C12" s="112">
        <v>6</v>
      </c>
      <c r="D12" s="113" t="s">
        <v>30</v>
      </c>
      <c r="E12" s="260">
        <f>'6- Électricité'!I16 / (10^6)</f>
        <v>1.95</v>
      </c>
      <c r="F12" s="260">
        <f>'6- Électricité'!J16 / (10^6)</f>
        <v>0</v>
      </c>
      <c r="G12" s="260">
        <f>'6- Électricité'!K16 / (10^6)</f>
        <v>0</v>
      </c>
      <c r="H12" s="112">
        <f>'6- Électricité'!M16</f>
        <v>1.95</v>
      </c>
      <c r="I12" s="569">
        <f t="shared" si="1"/>
        <v>0.76470588235294124</v>
      </c>
      <c r="K12" s="30" t="str">
        <f>B12</f>
        <v>Catégorie 2</v>
      </c>
      <c r="L12" s="30" t="s">
        <v>428</v>
      </c>
      <c r="M12" s="258">
        <f t="shared" si="0"/>
        <v>1.95</v>
      </c>
      <c r="S12" s="532"/>
    </row>
    <row r="13" spans="2:19" ht="15.75" thickBot="1">
      <c r="B13" s="627"/>
      <c r="C13" s="115">
        <v>7</v>
      </c>
      <c r="D13" s="116" t="s">
        <v>31</v>
      </c>
      <c r="E13" s="261"/>
      <c r="F13" s="261"/>
      <c r="G13" s="261"/>
      <c r="H13" s="115"/>
      <c r="I13" s="570">
        <f t="shared" si="1"/>
        <v>0</v>
      </c>
      <c r="K13" s="30" t="str">
        <f>B12</f>
        <v>Catégorie 2</v>
      </c>
      <c r="L13" s="30" t="s">
        <v>429</v>
      </c>
      <c r="M13" s="258">
        <f t="shared" si="0"/>
        <v>0</v>
      </c>
      <c r="S13" s="533"/>
    </row>
    <row r="14" spans="2:19">
      <c r="B14" s="630" t="s">
        <v>52</v>
      </c>
      <c r="C14" s="118">
        <v>8</v>
      </c>
      <c r="D14" s="119" t="s">
        <v>95</v>
      </c>
      <c r="E14" s="262">
        <f>'8- Autres dûs à l''énergie'!L19</f>
        <v>0.6</v>
      </c>
      <c r="F14" s="262">
        <v>0</v>
      </c>
      <c r="G14" s="262">
        <v>0</v>
      </c>
      <c r="H14" s="118">
        <f>'8- Autres dûs à l''énergie'!L19</f>
        <v>0.6</v>
      </c>
      <c r="I14" s="571">
        <f t="shared" si="1"/>
        <v>0.23529411764705882</v>
      </c>
      <c r="K14" s="30" t="str">
        <f>B18</f>
        <v>Catégorie 3</v>
      </c>
      <c r="L14" s="30" t="s">
        <v>430</v>
      </c>
      <c r="M14" s="258">
        <f>H18</f>
        <v>0</v>
      </c>
      <c r="S14" s="534"/>
    </row>
    <row r="15" spans="2:19">
      <c r="B15" s="631"/>
      <c r="C15" s="121">
        <v>9</v>
      </c>
      <c r="D15" s="122" t="s">
        <v>33</v>
      </c>
      <c r="E15" s="3"/>
      <c r="F15" s="3"/>
      <c r="G15" s="3"/>
      <c r="H15" s="121"/>
      <c r="I15" s="572">
        <f t="shared" si="1"/>
        <v>0</v>
      </c>
      <c r="K15" s="30" t="str">
        <f>B18</f>
        <v>Catégorie 3</v>
      </c>
      <c r="L15" s="30" t="s">
        <v>431</v>
      </c>
      <c r="M15" s="258">
        <f>H19</f>
        <v>0</v>
      </c>
      <c r="S15" s="535"/>
    </row>
    <row r="16" spans="2:19">
      <c r="B16" s="631"/>
      <c r="C16" s="124">
        <v>10</v>
      </c>
      <c r="D16" s="125" t="s">
        <v>34</v>
      </c>
      <c r="E16" s="2"/>
      <c r="F16" s="2"/>
      <c r="G16" s="2"/>
      <c r="H16" s="124"/>
      <c r="I16" s="573">
        <f t="shared" si="1"/>
        <v>0</v>
      </c>
      <c r="K16" s="30" t="str">
        <f>B22</f>
        <v>Catégorie 3</v>
      </c>
      <c r="L16" s="30" t="s">
        <v>432</v>
      </c>
      <c r="M16" s="258">
        <f>H22</f>
        <v>0</v>
      </c>
      <c r="S16" s="536"/>
    </row>
    <row r="17" spans="2:19" ht="15.75" thickBot="1">
      <c r="B17" s="632"/>
      <c r="C17" s="127">
        <v>11</v>
      </c>
      <c r="D17" s="128" t="s">
        <v>35</v>
      </c>
      <c r="E17" s="263"/>
      <c r="F17" s="263"/>
      <c r="G17" s="263"/>
      <c r="H17" s="127"/>
      <c r="I17" s="574">
        <f t="shared" si="1"/>
        <v>0</v>
      </c>
      <c r="K17" s="30" t="str">
        <f>B22</f>
        <v>Catégorie 3</v>
      </c>
      <c r="L17" s="30" t="s">
        <v>433</v>
      </c>
      <c r="M17" s="258">
        <f>H23</f>
        <v>0</v>
      </c>
      <c r="S17" s="537"/>
    </row>
    <row r="18" spans="2:19">
      <c r="B18" s="618" t="s">
        <v>53</v>
      </c>
      <c r="C18" s="130">
        <v>12</v>
      </c>
      <c r="D18" s="131" t="s">
        <v>36</v>
      </c>
      <c r="E18" s="264"/>
      <c r="F18" s="264"/>
      <c r="G18" s="264"/>
      <c r="H18" s="130"/>
      <c r="I18" s="575">
        <f t="shared" si="1"/>
        <v>0</v>
      </c>
      <c r="K18" s="30" t="str">
        <f>B28</f>
        <v>Catégorie 3</v>
      </c>
      <c r="L18" s="30" t="s">
        <v>434</v>
      </c>
      <c r="M18" s="258">
        <f>H28</f>
        <v>0</v>
      </c>
      <c r="S18" s="538"/>
    </row>
    <row r="19" spans="2:19" ht="15.75" thickBot="1">
      <c r="B19" s="619"/>
      <c r="C19" s="102">
        <v>13</v>
      </c>
      <c r="D19" s="133" t="s">
        <v>37</v>
      </c>
      <c r="E19" s="265"/>
      <c r="F19" s="265"/>
      <c r="G19" s="265"/>
      <c r="H19" s="102"/>
      <c r="I19" s="576">
        <f t="shared" si="1"/>
        <v>0</v>
      </c>
      <c r="K19" s="30" t="str">
        <f>B14</f>
        <v>Catégorie 4</v>
      </c>
      <c r="L19" s="30" t="s">
        <v>435</v>
      </c>
      <c r="M19" s="258">
        <f>H14</f>
        <v>0.6</v>
      </c>
      <c r="S19" s="539"/>
    </row>
    <row r="20" spans="2:19" ht="15.75" thickBot="1">
      <c r="B20" s="135" t="s">
        <v>52</v>
      </c>
      <c r="C20" s="296">
        <v>14</v>
      </c>
      <c r="D20" s="298" t="s">
        <v>38</v>
      </c>
      <c r="E20" s="514"/>
      <c r="F20" s="514"/>
      <c r="G20" s="514"/>
      <c r="H20" s="585"/>
      <c r="I20" s="577">
        <f t="shared" si="1"/>
        <v>0</v>
      </c>
      <c r="K20" s="30" t="str">
        <f>B14</f>
        <v>Catégorie 4</v>
      </c>
      <c r="L20" s="30" t="s">
        <v>436</v>
      </c>
      <c r="M20" s="258">
        <f>H15</f>
        <v>0</v>
      </c>
      <c r="S20" s="540">
        <v>0</v>
      </c>
    </row>
    <row r="21" spans="2:19" ht="15.75" thickBot="1">
      <c r="B21" s="136" t="s">
        <v>54</v>
      </c>
      <c r="C21" s="137">
        <v>15</v>
      </c>
      <c r="D21" s="138" t="s">
        <v>39</v>
      </c>
      <c r="E21" s="324"/>
      <c r="F21" s="324"/>
      <c r="G21" s="324"/>
      <c r="H21" s="586"/>
      <c r="I21" s="578">
        <f t="shared" si="1"/>
        <v>0</v>
      </c>
      <c r="K21" s="30" t="str">
        <f>B14</f>
        <v>Catégorie 4</v>
      </c>
      <c r="L21" s="30" t="s">
        <v>437</v>
      </c>
      <c r="M21" s="258">
        <f>H16</f>
        <v>0</v>
      </c>
      <c r="S21" s="541"/>
    </row>
    <row r="22" spans="2:19">
      <c r="B22" s="618" t="s">
        <v>53</v>
      </c>
      <c r="C22" s="130">
        <v>16</v>
      </c>
      <c r="D22" s="131" t="s">
        <v>40</v>
      </c>
      <c r="E22" s="264"/>
      <c r="F22" s="264"/>
      <c r="G22" s="264"/>
      <c r="H22" s="130"/>
      <c r="I22" s="575">
        <f t="shared" si="1"/>
        <v>0</v>
      </c>
      <c r="K22" s="30" t="str">
        <f>B14</f>
        <v>Catégorie 4</v>
      </c>
      <c r="L22" s="30" t="s">
        <v>438</v>
      </c>
      <c r="M22" s="258">
        <f>H17</f>
        <v>0</v>
      </c>
      <c r="S22" s="538"/>
    </row>
    <row r="23" spans="2:19" ht="15.75" thickBot="1">
      <c r="B23" s="619"/>
      <c r="C23" s="102">
        <v>17</v>
      </c>
      <c r="D23" s="133" t="s">
        <v>41</v>
      </c>
      <c r="E23" s="265"/>
      <c r="F23" s="265"/>
      <c r="G23" s="265"/>
      <c r="H23" s="102"/>
      <c r="I23" s="576">
        <f t="shared" si="1"/>
        <v>0</v>
      </c>
      <c r="K23" s="30" t="str">
        <f>B20</f>
        <v>Catégorie 4</v>
      </c>
      <c r="L23" s="30" t="s">
        <v>439</v>
      </c>
      <c r="M23" s="258">
        <f>H20</f>
        <v>0</v>
      </c>
      <c r="S23" s="539"/>
    </row>
    <row r="24" spans="2:19">
      <c r="B24" s="621" t="s">
        <v>54</v>
      </c>
      <c r="C24" s="142">
        <v>18</v>
      </c>
      <c r="D24" s="143" t="s">
        <v>42</v>
      </c>
      <c r="E24" s="144"/>
      <c r="F24" s="144"/>
      <c r="G24" s="144"/>
      <c r="H24" s="142"/>
      <c r="I24" s="579">
        <f t="shared" si="1"/>
        <v>0</v>
      </c>
      <c r="K24" s="30" t="str">
        <f>B21</f>
        <v>Catégorie 5</v>
      </c>
      <c r="L24" s="30" t="s">
        <v>440</v>
      </c>
      <c r="M24" s="258">
        <f>H21</f>
        <v>0</v>
      </c>
      <c r="S24" s="542"/>
    </row>
    <row r="25" spans="2:19">
      <c r="B25" s="622"/>
      <c r="C25" s="146">
        <v>19</v>
      </c>
      <c r="D25" s="147" t="s">
        <v>43</v>
      </c>
      <c r="E25" s="148"/>
      <c r="F25" s="148"/>
      <c r="G25" s="148"/>
      <c r="H25" s="146"/>
      <c r="I25" s="580">
        <f t="shared" si="1"/>
        <v>0</v>
      </c>
      <c r="K25" s="30" t="str">
        <f>B24</f>
        <v>Catégorie 5</v>
      </c>
      <c r="L25" s="30" t="s">
        <v>441</v>
      </c>
      <c r="M25" s="258">
        <f>H24</f>
        <v>0</v>
      </c>
      <c r="S25" s="543"/>
    </row>
    <row r="26" spans="2:19">
      <c r="B26" s="622"/>
      <c r="C26" s="149">
        <v>20</v>
      </c>
      <c r="D26" s="150" t="s">
        <v>44</v>
      </c>
      <c r="E26" s="151"/>
      <c r="F26" s="151"/>
      <c r="G26" s="151"/>
      <c r="H26" s="149"/>
      <c r="I26" s="581">
        <f t="shared" si="1"/>
        <v>0</v>
      </c>
      <c r="K26" s="30" t="str">
        <f>B24</f>
        <v>Catégorie 5</v>
      </c>
      <c r="L26" s="30" t="s">
        <v>442</v>
      </c>
      <c r="M26" s="258">
        <f>H25</f>
        <v>0</v>
      </c>
      <c r="S26" s="544"/>
    </row>
    <row r="27" spans="2:19" ht="15.75" thickBot="1">
      <c r="B27" s="623"/>
      <c r="C27" s="97">
        <v>21</v>
      </c>
      <c r="D27" s="98" t="s">
        <v>45</v>
      </c>
      <c r="E27" s="152"/>
      <c r="F27" s="152"/>
      <c r="G27" s="152"/>
      <c r="H27" s="97"/>
      <c r="I27" s="582">
        <f>H27/$H$33</f>
        <v>0</v>
      </c>
      <c r="K27" s="30" t="str">
        <f>B24</f>
        <v>Catégorie 5</v>
      </c>
      <c r="L27" s="30" t="s">
        <v>443</v>
      </c>
      <c r="M27" s="258">
        <f>H26</f>
        <v>0</v>
      </c>
      <c r="S27" s="545"/>
    </row>
    <row r="28" spans="2:19" ht="15.75" thickBot="1">
      <c r="B28" s="154" t="s">
        <v>53</v>
      </c>
      <c r="C28" s="155">
        <v>22</v>
      </c>
      <c r="D28" s="156" t="s">
        <v>46</v>
      </c>
      <c r="E28" s="325"/>
      <c r="F28" s="325"/>
      <c r="G28" s="325"/>
      <c r="H28" s="587"/>
      <c r="I28" s="583">
        <f t="shared" si="1"/>
        <v>0</v>
      </c>
      <c r="K28" s="30" t="str">
        <f>B24</f>
        <v>Catégorie 5</v>
      </c>
      <c r="L28" s="30" t="s">
        <v>444</v>
      </c>
      <c r="M28" s="258">
        <f>H27</f>
        <v>0</v>
      </c>
      <c r="S28" s="546"/>
    </row>
    <row r="29" spans="2:19" ht="15.75" thickBot="1">
      <c r="B29" s="160" t="s">
        <v>55</v>
      </c>
      <c r="C29" s="161">
        <v>23</v>
      </c>
      <c r="D29" s="162" t="s">
        <v>47</v>
      </c>
      <c r="E29" s="268"/>
      <c r="F29" s="268"/>
      <c r="G29" s="268"/>
      <c r="H29" s="161"/>
      <c r="I29" s="584">
        <f t="shared" si="1"/>
        <v>0</v>
      </c>
      <c r="K29" s="30" t="str">
        <f>B29</f>
        <v>Catégorie 6</v>
      </c>
      <c r="L29" s="30" t="s">
        <v>445</v>
      </c>
      <c r="M29" s="258">
        <f>H29</f>
        <v>0</v>
      </c>
      <c r="S29" s="547"/>
    </row>
    <row r="30" spans="2:19" ht="5.25" customHeight="1">
      <c r="I30" s="37"/>
      <c r="S30" s="37"/>
    </row>
    <row r="31" spans="2:19" ht="3.75" customHeight="1" thickBot="1"/>
    <row r="32" spans="2:19" ht="20.25">
      <c r="B32" s="639" t="s">
        <v>77</v>
      </c>
      <c r="C32" s="640"/>
      <c r="D32" s="640"/>
      <c r="E32" s="328" t="s">
        <v>278</v>
      </c>
      <c r="F32" s="328" t="s">
        <v>279</v>
      </c>
      <c r="G32" s="328" t="s">
        <v>280</v>
      </c>
      <c r="H32" s="328" t="s">
        <v>277</v>
      </c>
      <c r="I32" s="326"/>
      <c r="S32" s="525" t="s">
        <v>464</v>
      </c>
    </row>
    <row r="33" spans="2:19" ht="19.5" thickBot="1">
      <c r="B33" s="641"/>
      <c r="C33" s="642"/>
      <c r="D33" s="642"/>
      <c r="E33" s="331">
        <f>SUM(E7:E29)</f>
        <v>2.5499999999999998</v>
      </c>
      <c r="F33" s="329">
        <f>SUM(F7:F29)</f>
        <v>0</v>
      </c>
      <c r="G33" s="329">
        <f>SUM(G7:G29)</f>
        <v>0</v>
      </c>
      <c r="H33" s="329">
        <f>SUM(H7:H29)</f>
        <v>2.5499999999999998</v>
      </c>
      <c r="I33" s="330"/>
      <c r="S33" s="526">
        <f>SUM(S7:S29)</f>
        <v>0</v>
      </c>
    </row>
    <row r="34" spans="2:19" ht="15" customHeight="1"/>
    <row r="35" spans="2:19" ht="15" customHeight="1"/>
    <row r="39" spans="2:19" ht="15.75" thickBot="1"/>
    <row r="40" spans="2:19" ht="19.5" thickBot="1">
      <c r="B40" s="291" t="s">
        <v>88</v>
      </c>
      <c r="C40" s="292"/>
      <c r="D40" s="292" t="s">
        <v>465</v>
      </c>
      <c r="E40" s="219"/>
      <c r="F40" s="219"/>
      <c r="G40" s="219"/>
      <c r="H40" s="219" t="s">
        <v>466</v>
      </c>
      <c r="I40" s="327"/>
    </row>
    <row r="41" spans="2:19" ht="15.75" thickBot="1">
      <c r="B41" s="548" t="s">
        <v>90</v>
      </c>
      <c r="C41" s="549"/>
      <c r="D41" s="550" t="s">
        <v>467</v>
      </c>
      <c r="E41" s="551">
        <f>SUM(E7:E11)</f>
        <v>0</v>
      </c>
      <c r="F41" s="551">
        <f>SUM(F7:F11)</f>
        <v>0</v>
      </c>
      <c r="G41" s="551">
        <f>SUM(G7:G11)</f>
        <v>0</v>
      </c>
      <c r="H41" s="551">
        <f>SUM(H7:H11)</f>
        <v>0</v>
      </c>
      <c r="I41" s="589">
        <f>H41/H33</f>
        <v>0</v>
      </c>
    </row>
    <row r="42" spans="2:19" ht="15.75" thickBot="1">
      <c r="B42" s="552" t="s">
        <v>93</v>
      </c>
      <c r="C42" s="553"/>
      <c r="D42" s="554" t="s">
        <v>468</v>
      </c>
      <c r="E42" s="555">
        <f>SUM(E12:E13)</f>
        <v>1.95</v>
      </c>
      <c r="F42" s="555">
        <f>SUM(F12:F13)</f>
        <v>0</v>
      </c>
      <c r="G42" s="555">
        <f>SUM(G12:G13)</f>
        <v>0</v>
      </c>
      <c r="H42" s="555">
        <f>SUM(H12:H13)</f>
        <v>1.95</v>
      </c>
      <c r="I42" s="590">
        <f>H42/H33</f>
        <v>0.76470588235294124</v>
      </c>
    </row>
    <row r="43" spans="2:19" ht="15.75" thickBot="1">
      <c r="B43" s="135" t="s">
        <v>94</v>
      </c>
      <c r="C43" s="296"/>
      <c r="D43" s="295" t="s">
        <v>469</v>
      </c>
      <c r="E43" s="297">
        <f>SUM(E14:E29)</f>
        <v>0.6</v>
      </c>
      <c r="F43" s="297">
        <f>SUM(F14:F29)</f>
        <v>0</v>
      </c>
      <c r="G43" s="297">
        <f>SUM(G14:G29)</f>
        <v>0</v>
      </c>
      <c r="H43" s="588">
        <f>SUM(H14:H29)</f>
        <v>0.6</v>
      </c>
      <c r="I43" s="591">
        <f>H43/H33</f>
        <v>0.23529411764705882</v>
      </c>
    </row>
    <row r="44" spans="2:19">
      <c r="C44" s="258"/>
    </row>
    <row r="45" spans="2:19">
      <c r="C45" s="258"/>
    </row>
    <row r="46" spans="2:19">
      <c r="C46" s="258"/>
    </row>
    <row r="47" spans="2:19">
      <c r="C47" s="258"/>
    </row>
    <row r="48" spans="2:19">
      <c r="C48" s="258"/>
    </row>
    <row r="49" spans="3:3">
      <c r="C49" s="258"/>
    </row>
    <row r="50" spans="3:3">
      <c r="C50" s="258"/>
    </row>
    <row r="51" spans="3:3">
      <c r="C51" s="258"/>
    </row>
    <row r="52" spans="3:3">
      <c r="C52" s="258"/>
    </row>
    <row r="53" spans="3:3">
      <c r="C53" s="258"/>
    </row>
    <row r="54" spans="3:3">
      <c r="C54" s="258"/>
    </row>
    <row r="55" spans="3:3">
      <c r="C55" s="258"/>
    </row>
    <row r="56" spans="3:3">
      <c r="C56" s="258"/>
    </row>
    <row r="57" spans="3:3">
      <c r="C57" s="258"/>
    </row>
    <row r="58" spans="3:3">
      <c r="C58" s="258"/>
    </row>
    <row r="59" spans="3:3">
      <c r="C59" s="258"/>
    </row>
    <row r="60" spans="3:3">
      <c r="C60" s="258"/>
    </row>
    <row r="61" spans="3:3">
      <c r="C61" s="258"/>
    </row>
    <row r="62" spans="3:3">
      <c r="C62" s="258"/>
    </row>
    <row r="63" spans="3:3">
      <c r="C63" s="258"/>
    </row>
    <row r="64" spans="3:3">
      <c r="C64" s="258"/>
    </row>
    <row r="65" spans="3:3">
      <c r="C65" s="258"/>
    </row>
    <row r="66" spans="3:3">
      <c r="C66" s="258"/>
    </row>
    <row r="67" spans="3:3">
      <c r="C67" s="258"/>
    </row>
    <row r="68" spans="3:3">
      <c r="C68" s="258"/>
    </row>
    <row r="69" spans="3:3">
      <c r="C69" s="258"/>
    </row>
    <row r="70" spans="3:3">
      <c r="C70" s="258"/>
    </row>
    <row r="71" spans="3:3">
      <c r="C71" s="258"/>
    </row>
    <row r="72" spans="3:3">
      <c r="C72" s="258"/>
    </row>
  </sheetData>
  <mergeCells count="8">
    <mergeCell ref="B2:S2"/>
    <mergeCell ref="B32:D33"/>
    <mergeCell ref="B24:B27"/>
    <mergeCell ref="B7:B11"/>
    <mergeCell ref="B12:B13"/>
    <mergeCell ref="B14:B17"/>
    <mergeCell ref="B18:B19"/>
    <mergeCell ref="B22:B23"/>
  </mergeCells>
  <phoneticPr fontId="11" type="noConversion"/>
  <pageMargins left="0.7" right="0.7" top="0.75" bottom="0.75" header="0.3" footer="0.3"/>
  <pageSetup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146" r:id="rId4" name="Button 2">
              <controlPr defaultSize="0" print="0" autoFill="0" autoPict="0" macro="[0]!Macro_lien02_Menu">
                <anchor moveWithCells="1" sizeWithCells="1">
                  <from>
                    <xdr:col>1</xdr:col>
                    <xdr:colOff>0</xdr:colOff>
                    <xdr:row>3</xdr:row>
                    <xdr:rowOff>0</xdr:rowOff>
                  </from>
                  <to>
                    <xdr:col>1</xdr:col>
                    <xdr:colOff>752475</xdr:colOff>
                    <xdr:row>4</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9ABCF-F2BD-407F-9454-8EC61D546AA4}">
  <sheetPr codeName="Feuil31">
    <tabColor theme="1"/>
  </sheetPr>
  <dimension ref="B1:K32"/>
  <sheetViews>
    <sheetView showRowColHeaders="0" zoomScaleNormal="100" workbookViewId="0">
      <selection activeCell="F35" sqref="F35"/>
    </sheetView>
  </sheetViews>
  <sheetFormatPr baseColWidth="10" defaultColWidth="11.28515625" defaultRowHeight="15"/>
  <cols>
    <col min="1" max="1" width="2.42578125" style="30" customWidth="1"/>
    <col min="2" max="2" width="12.28515625" style="30" customWidth="1"/>
    <col min="3" max="3" width="7.7109375" style="30" bestFit="1" customWidth="1"/>
    <col min="4" max="4" width="22.42578125" style="30" bestFit="1" customWidth="1"/>
    <col min="5" max="5" width="16.7109375" style="30" bestFit="1" customWidth="1"/>
    <col min="6" max="6" width="12" style="30" bestFit="1" customWidth="1"/>
    <col min="7" max="11" width="16.5703125" style="30" customWidth="1"/>
    <col min="12" max="16384" width="11.28515625" style="30"/>
  </cols>
  <sheetData>
    <row r="1" spans="2:11" ht="15.75" thickBot="1"/>
    <row r="2" spans="2:11" ht="36.75" thickBot="1">
      <c r="B2" s="636" t="s">
        <v>56</v>
      </c>
      <c r="C2" s="637"/>
      <c r="D2" s="637"/>
      <c r="E2" s="637"/>
      <c r="F2" s="637"/>
      <c r="G2" s="637"/>
      <c r="H2" s="637"/>
      <c r="I2" s="637"/>
      <c r="J2" s="637"/>
      <c r="K2" s="638"/>
    </row>
    <row r="4" spans="2:11" ht="15.75" thickBot="1"/>
    <row r="5" spans="2:11" ht="18.75">
      <c r="B5" s="648" t="s">
        <v>49</v>
      </c>
      <c r="C5" s="646" t="s">
        <v>421</v>
      </c>
      <c r="D5" s="646" t="s">
        <v>24</v>
      </c>
      <c r="E5" s="646" t="s">
        <v>57</v>
      </c>
      <c r="F5" s="646" t="s">
        <v>58</v>
      </c>
      <c r="G5" s="646" t="s">
        <v>289</v>
      </c>
      <c r="H5" s="646"/>
      <c r="I5" s="646"/>
      <c r="J5" s="646"/>
      <c r="K5" s="647"/>
    </row>
    <row r="6" spans="2:11" ht="19.5" thickBot="1">
      <c r="B6" s="649"/>
      <c r="C6" s="650"/>
      <c r="D6" s="650"/>
      <c r="E6" s="650"/>
      <c r="F6" s="650"/>
      <c r="G6" s="79">
        <f>H6-1</f>
        <v>2018</v>
      </c>
      <c r="H6" s="79">
        <f>I6-1</f>
        <v>2019</v>
      </c>
      <c r="I6" s="79">
        <f>J6-1</f>
        <v>2020</v>
      </c>
      <c r="J6" s="79">
        <f>K6-1</f>
        <v>2021</v>
      </c>
      <c r="K6" s="332">
        <f>'Page d''accueil'!H8</f>
        <v>2022</v>
      </c>
    </row>
    <row r="7" spans="2:11">
      <c r="B7" s="624" t="s">
        <v>50</v>
      </c>
      <c r="C7" s="103">
        <v>1</v>
      </c>
      <c r="D7" s="104" t="s">
        <v>256</v>
      </c>
      <c r="E7" s="259"/>
      <c r="F7" s="489"/>
      <c r="G7" s="70"/>
      <c r="H7" s="70"/>
      <c r="I7" s="70"/>
      <c r="J7" s="70"/>
      <c r="K7" s="308">
        <f t="shared" ref="K7:K29" si="0">E7</f>
        <v>0</v>
      </c>
    </row>
    <row r="8" spans="2:11" ht="15.75" thickBot="1">
      <c r="B8" s="625"/>
      <c r="C8" s="106">
        <v>2</v>
      </c>
      <c r="D8" s="107" t="s">
        <v>257</v>
      </c>
      <c r="E8" s="274"/>
      <c r="F8" s="490"/>
      <c r="G8" s="363"/>
      <c r="H8" s="363"/>
      <c r="I8" s="363"/>
      <c r="J8" s="363"/>
      <c r="K8" s="309">
        <f t="shared" si="0"/>
        <v>0</v>
      </c>
    </row>
    <row r="9" spans="2:11" ht="15.75" hidden="1" thickBot="1">
      <c r="B9" s="625"/>
      <c r="C9" s="109">
        <v>3</v>
      </c>
      <c r="D9" s="110" t="s">
        <v>258</v>
      </c>
      <c r="E9" s="271"/>
      <c r="F9" s="491">
        <f t="shared" ref="F9:F29" si="1">E9/277.78</f>
        <v>0</v>
      </c>
      <c r="G9" s="5"/>
      <c r="H9" s="5"/>
      <c r="I9" s="5"/>
      <c r="J9" s="5"/>
      <c r="K9" s="310">
        <f t="shared" si="0"/>
        <v>0</v>
      </c>
    </row>
    <row r="10" spans="2:11" ht="15.75" hidden="1" thickBot="1">
      <c r="B10" s="625"/>
      <c r="C10" s="106">
        <v>4</v>
      </c>
      <c r="D10" s="107"/>
      <c r="E10" s="274">
        <v>0</v>
      </c>
      <c r="F10" s="490">
        <f t="shared" si="1"/>
        <v>0</v>
      </c>
      <c r="G10" s="363"/>
      <c r="H10" s="363"/>
      <c r="I10" s="363"/>
      <c r="J10" s="363"/>
      <c r="K10" s="309">
        <f t="shared" si="0"/>
        <v>0</v>
      </c>
    </row>
    <row r="11" spans="2:11" ht="15.75" hidden="1" thickBot="1">
      <c r="B11" s="643"/>
      <c r="C11" s="338">
        <v>5</v>
      </c>
      <c r="D11" s="339"/>
      <c r="E11" s="334"/>
      <c r="F11" s="492">
        <f t="shared" si="1"/>
        <v>0</v>
      </c>
      <c r="G11" s="364"/>
      <c r="H11" s="364"/>
      <c r="I11" s="364"/>
      <c r="J11" s="364"/>
      <c r="K11" s="335">
        <f t="shared" si="0"/>
        <v>0</v>
      </c>
    </row>
    <row r="12" spans="2:11">
      <c r="B12" s="626" t="s">
        <v>51</v>
      </c>
      <c r="C12" s="112">
        <v>6</v>
      </c>
      <c r="D12" s="113" t="s">
        <v>59</v>
      </c>
      <c r="E12" s="260">
        <f>'6- Électricité'!N16</f>
        <v>1500000</v>
      </c>
      <c r="F12" s="493">
        <f t="shared" si="1"/>
        <v>5399.9568003455979</v>
      </c>
      <c r="G12" s="365"/>
      <c r="H12" s="365"/>
      <c r="I12" s="365"/>
      <c r="J12" s="365"/>
      <c r="K12" s="311">
        <f t="shared" si="0"/>
        <v>1500000</v>
      </c>
    </row>
    <row r="13" spans="2:11" ht="15.75" thickBot="1">
      <c r="B13" s="627"/>
      <c r="C13" s="115">
        <v>7</v>
      </c>
      <c r="D13" s="116" t="s">
        <v>259</v>
      </c>
      <c r="E13" s="261"/>
      <c r="F13" s="494">
        <f t="shared" si="1"/>
        <v>0</v>
      </c>
      <c r="G13" s="364"/>
      <c r="H13" s="364"/>
      <c r="I13" s="364"/>
      <c r="J13" s="364"/>
      <c r="K13" s="312">
        <f t="shared" si="0"/>
        <v>0</v>
      </c>
    </row>
    <row r="14" spans="2:11" hidden="1">
      <c r="B14" s="630" t="s">
        <v>52</v>
      </c>
      <c r="C14" s="118">
        <v>8</v>
      </c>
      <c r="D14" s="119" t="s">
        <v>260</v>
      </c>
      <c r="E14" s="262">
        <v>0</v>
      </c>
      <c r="F14" s="495">
        <f t="shared" si="1"/>
        <v>0</v>
      </c>
      <c r="G14" s="365"/>
      <c r="H14" s="365"/>
      <c r="I14" s="365"/>
      <c r="J14" s="365"/>
      <c r="K14" s="313">
        <f t="shared" si="0"/>
        <v>0</v>
      </c>
    </row>
    <row r="15" spans="2:11" ht="15.75" thickBot="1">
      <c r="B15" s="631"/>
      <c r="C15" s="121">
        <v>9</v>
      </c>
      <c r="D15" s="122" t="s">
        <v>261</v>
      </c>
      <c r="E15" s="3"/>
      <c r="F15" s="496"/>
      <c r="G15" s="5"/>
      <c r="H15" s="5"/>
      <c r="I15" s="5"/>
      <c r="J15" s="5"/>
      <c r="K15" s="314">
        <f t="shared" si="0"/>
        <v>0</v>
      </c>
    </row>
    <row r="16" spans="2:11" ht="15.75" hidden="1" thickBot="1">
      <c r="B16" s="631"/>
      <c r="C16" s="124">
        <v>10</v>
      </c>
      <c r="D16" s="125"/>
      <c r="E16" s="2"/>
      <c r="F16" s="497"/>
      <c r="G16" s="363"/>
      <c r="H16" s="363"/>
      <c r="I16" s="363"/>
      <c r="J16" s="363"/>
      <c r="K16" s="315">
        <f t="shared" si="0"/>
        <v>0</v>
      </c>
    </row>
    <row r="17" spans="2:11" ht="15.75" hidden="1" thickBot="1">
      <c r="B17" s="632"/>
      <c r="C17" s="127">
        <v>11</v>
      </c>
      <c r="D17" s="128"/>
      <c r="E17" s="263"/>
      <c r="F17" s="498"/>
      <c r="G17" s="364"/>
      <c r="H17" s="364"/>
      <c r="I17" s="364"/>
      <c r="J17" s="364"/>
      <c r="K17" s="316">
        <f t="shared" si="0"/>
        <v>0</v>
      </c>
    </row>
    <row r="18" spans="2:11">
      <c r="B18" s="618" t="s">
        <v>53</v>
      </c>
      <c r="C18" s="130">
        <v>12</v>
      </c>
      <c r="D18" s="131" t="s">
        <v>262</v>
      </c>
      <c r="E18" s="264"/>
      <c r="F18" s="499"/>
      <c r="G18" s="365"/>
      <c r="H18" s="365"/>
      <c r="I18" s="365"/>
      <c r="J18" s="365"/>
      <c r="K18" s="317">
        <f>E18</f>
        <v>0</v>
      </c>
    </row>
    <row r="19" spans="2:11" ht="15.75" thickBot="1">
      <c r="B19" s="619"/>
      <c r="C19" s="102">
        <v>13</v>
      </c>
      <c r="D19" s="133" t="s">
        <v>263</v>
      </c>
      <c r="E19" s="265"/>
      <c r="F19" s="500"/>
      <c r="G19" s="364"/>
      <c r="H19" s="364"/>
      <c r="I19" s="364"/>
      <c r="J19" s="364"/>
      <c r="K19" s="318">
        <f t="shared" si="0"/>
        <v>0</v>
      </c>
    </row>
    <row r="20" spans="2:11" ht="15.75" thickBot="1">
      <c r="B20" s="135" t="s">
        <v>52</v>
      </c>
      <c r="C20" s="296">
        <v>14</v>
      </c>
      <c r="D20" s="298" t="s">
        <v>60</v>
      </c>
      <c r="E20" s="297"/>
      <c r="F20" s="488"/>
      <c r="G20" s="361"/>
      <c r="H20" s="361"/>
      <c r="I20" s="361"/>
      <c r="J20" s="361"/>
      <c r="K20" s="319">
        <f t="shared" si="0"/>
        <v>0</v>
      </c>
    </row>
    <row r="21" spans="2:11" ht="15.75" hidden="1" thickBot="1">
      <c r="B21" s="136" t="s">
        <v>54</v>
      </c>
      <c r="C21" s="137">
        <v>15</v>
      </c>
      <c r="D21" s="138"/>
      <c r="E21" s="266"/>
      <c r="F21" s="501"/>
      <c r="G21" s="362"/>
      <c r="H21" s="362"/>
      <c r="I21" s="362"/>
      <c r="J21" s="362"/>
      <c r="K21" s="320">
        <f t="shared" si="0"/>
        <v>0</v>
      </c>
    </row>
    <row r="22" spans="2:11">
      <c r="B22" s="618" t="s">
        <v>53</v>
      </c>
      <c r="C22" s="130">
        <v>16</v>
      </c>
      <c r="D22" s="131" t="s">
        <v>264</v>
      </c>
      <c r="E22" s="264"/>
      <c r="F22" s="499"/>
      <c r="G22" s="365"/>
      <c r="H22" s="365"/>
      <c r="I22" s="365"/>
      <c r="J22" s="365"/>
      <c r="K22" s="317">
        <f t="shared" si="0"/>
        <v>0</v>
      </c>
    </row>
    <row r="23" spans="2:11" ht="15.75" thickBot="1">
      <c r="B23" s="619"/>
      <c r="C23" s="102">
        <v>17</v>
      </c>
      <c r="D23" s="133" t="s">
        <v>265</v>
      </c>
      <c r="E23" s="265"/>
      <c r="F23" s="500"/>
      <c r="G23" s="364"/>
      <c r="H23" s="364"/>
      <c r="I23" s="364"/>
      <c r="J23" s="364"/>
      <c r="K23" s="318">
        <f t="shared" si="0"/>
        <v>0</v>
      </c>
    </row>
    <row r="24" spans="2:11" ht="15.75" thickBot="1">
      <c r="B24" s="621" t="s">
        <v>54</v>
      </c>
      <c r="C24" s="142">
        <v>18</v>
      </c>
      <c r="D24" s="143" t="s">
        <v>266</v>
      </c>
      <c r="E24" s="144"/>
      <c r="F24" s="502"/>
      <c r="G24" s="365"/>
      <c r="H24" s="365"/>
      <c r="I24" s="365"/>
      <c r="J24" s="365"/>
      <c r="K24" s="145">
        <f t="shared" si="0"/>
        <v>0</v>
      </c>
    </row>
    <row r="25" spans="2:11" ht="15.75" hidden="1" thickBot="1">
      <c r="B25" s="622"/>
      <c r="C25" s="146">
        <v>19</v>
      </c>
      <c r="D25" s="147"/>
      <c r="E25" s="148"/>
      <c r="F25" s="503"/>
      <c r="G25" s="5"/>
      <c r="H25" s="5"/>
      <c r="I25" s="5"/>
      <c r="J25" s="5"/>
      <c r="K25" s="100">
        <f t="shared" si="0"/>
        <v>0</v>
      </c>
    </row>
    <row r="26" spans="2:11" ht="15.75" hidden="1" thickBot="1">
      <c r="B26" s="622"/>
      <c r="C26" s="149">
        <v>20</v>
      </c>
      <c r="D26" s="150"/>
      <c r="E26" s="151"/>
      <c r="F26" s="504"/>
      <c r="G26" s="363"/>
      <c r="H26" s="363"/>
      <c r="I26" s="363"/>
      <c r="J26" s="363"/>
      <c r="K26" s="101">
        <f t="shared" si="0"/>
        <v>0</v>
      </c>
    </row>
    <row r="27" spans="2:11" ht="15.75" hidden="1" thickBot="1">
      <c r="B27" s="623"/>
      <c r="C27" s="97">
        <v>21</v>
      </c>
      <c r="D27" s="98"/>
      <c r="E27" s="152"/>
      <c r="F27" s="505"/>
      <c r="G27" s="364"/>
      <c r="H27" s="364"/>
      <c r="I27" s="364"/>
      <c r="J27" s="364"/>
      <c r="K27" s="153">
        <f t="shared" si="0"/>
        <v>0</v>
      </c>
    </row>
    <row r="28" spans="2:11" ht="15.75" thickBot="1">
      <c r="B28" s="154" t="s">
        <v>53</v>
      </c>
      <c r="C28" s="155">
        <v>22</v>
      </c>
      <c r="D28" s="156" t="s">
        <v>61</v>
      </c>
      <c r="E28" s="267"/>
      <c r="F28" s="506"/>
      <c r="G28" s="361"/>
      <c r="H28" s="361"/>
      <c r="I28" s="361"/>
      <c r="J28" s="361"/>
      <c r="K28" s="321">
        <f t="shared" si="0"/>
        <v>0</v>
      </c>
    </row>
    <row r="29" spans="2:11" ht="15.75" hidden="1" thickBot="1">
      <c r="B29" s="160" t="s">
        <v>55</v>
      </c>
      <c r="C29" s="161">
        <v>23</v>
      </c>
      <c r="D29" s="162"/>
      <c r="E29" s="268"/>
      <c r="F29" s="268">
        <f t="shared" si="1"/>
        <v>0</v>
      </c>
      <c r="G29" s="362"/>
      <c r="H29" s="362"/>
      <c r="I29" s="362"/>
      <c r="J29" s="362"/>
      <c r="K29" s="322">
        <f t="shared" si="0"/>
        <v>0</v>
      </c>
    </row>
    <row r="30" spans="2:11" ht="5.25" customHeight="1" thickBot="1"/>
    <row r="31" spans="2:11" ht="19.5" thickBot="1">
      <c r="B31" s="644" t="s">
        <v>255</v>
      </c>
      <c r="C31" s="645"/>
      <c r="D31" s="645"/>
      <c r="E31" s="336">
        <f t="shared" ref="E31:K31" si="2">SUM(E7:E29)</f>
        <v>1500000</v>
      </c>
      <c r="F31" s="336">
        <f t="shared" si="2"/>
        <v>5399.9568003455979</v>
      </c>
      <c r="G31" s="336">
        <f t="shared" si="2"/>
        <v>0</v>
      </c>
      <c r="H31" s="336">
        <f t="shared" si="2"/>
        <v>0</v>
      </c>
      <c r="I31" s="336">
        <f t="shared" si="2"/>
        <v>0</v>
      </c>
      <c r="J31" s="336">
        <f t="shared" si="2"/>
        <v>0</v>
      </c>
      <c r="K31" s="337">
        <f t="shared" si="2"/>
        <v>1500000</v>
      </c>
    </row>
    <row r="32" spans="2:11" ht="5.25" customHeight="1">
      <c r="B32" s="323"/>
      <c r="C32" s="323"/>
      <c r="D32" s="323"/>
      <c r="E32" s="323"/>
      <c r="F32" s="323"/>
    </row>
  </sheetData>
  <protectedRanges>
    <protectedRange sqref="G7:J29" name="Plage1"/>
  </protectedRanges>
  <mergeCells count="14">
    <mergeCell ref="B31:D31"/>
    <mergeCell ref="B2:K2"/>
    <mergeCell ref="B14:B17"/>
    <mergeCell ref="B18:B19"/>
    <mergeCell ref="B22:B23"/>
    <mergeCell ref="B24:B27"/>
    <mergeCell ref="B7:B11"/>
    <mergeCell ref="B12:B13"/>
    <mergeCell ref="G5:K5"/>
    <mergeCell ref="B5:B6"/>
    <mergeCell ref="C5:C6"/>
    <mergeCell ref="D5:D6"/>
    <mergeCell ref="E5:E6"/>
    <mergeCell ref="F5:F6"/>
  </mergeCells>
  <phoneticPr fontId="11" type="noConversion"/>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Macro_lien02_Menu">
                <anchor moveWithCells="1" sizeWithCells="1">
                  <from>
                    <xdr:col>0</xdr:col>
                    <xdr:colOff>152400</xdr:colOff>
                    <xdr:row>2</xdr:row>
                    <xdr:rowOff>95250</xdr:rowOff>
                  </from>
                  <to>
                    <xdr:col>3</xdr:col>
                    <xdr:colOff>142875</xdr:colOff>
                    <xdr:row>3</xdr:row>
                    <xdr:rowOff>104775</xdr:rowOff>
                  </to>
                </anchor>
              </controlPr>
            </control>
          </mc:Choice>
        </mc:AlternateContent>
        <mc:AlternateContent xmlns:mc="http://schemas.openxmlformats.org/markup-compatibility/2006">
          <mc:Choice Requires="x14">
            <control shapeId="3074" r:id="rId4" name="Check Box 2">
              <controlPr defaultSize="0" autoFill="0" autoLine="0" autoPict="0" macro="[0]!Bulles_5">
                <anchor moveWithCells="1">
                  <from>
                    <xdr:col>3</xdr:col>
                    <xdr:colOff>276225</xdr:colOff>
                    <xdr:row>2</xdr:row>
                    <xdr:rowOff>95250</xdr:rowOff>
                  </from>
                  <to>
                    <xdr:col>3</xdr:col>
                    <xdr:colOff>1428750</xdr:colOff>
                    <xdr:row>3</xdr:row>
                    <xdr:rowOff>104775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EA90C-0BB5-4CE9-85F7-1C9408505E8A}">
  <sheetPr codeName="Feuil6">
    <tabColor theme="5" tint="0.39997558519241921"/>
  </sheetPr>
  <dimension ref="B1:R6"/>
  <sheetViews>
    <sheetView showRowColHeaders="0" zoomScaleNormal="100" workbookViewId="0">
      <selection activeCell="E32" sqref="E32"/>
    </sheetView>
  </sheetViews>
  <sheetFormatPr baseColWidth="10" defaultColWidth="11.28515625" defaultRowHeight="15"/>
  <cols>
    <col min="1" max="1" width="2.42578125" style="30" customWidth="1"/>
    <col min="2" max="2" width="48.28515625" style="30" customWidth="1"/>
    <col min="3" max="4" width="13.140625" style="30" customWidth="1"/>
    <col min="5" max="5" width="18.140625" style="30" bestFit="1" customWidth="1"/>
    <col min="6" max="6" width="14.7109375" style="30" customWidth="1"/>
    <col min="7" max="7" width="11.28515625" style="30" customWidth="1"/>
    <col min="8" max="8" width="2.28515625" style="30" customWidth="1"/>
    <col min="9" max="9" width="19.28515625" style="30" customWidth="1"/>
    <col min="10" max="10" width="12.85546875" style="30" bestFit="1" customWidth="1"/>
    <col min="11" max="13" width="11.28515625" style="30"/>
    <col min="14" max="14" width="18" style="30" customWidth="1"/>
    <col min="15" max="15" width="11.28515625" style="30"/>
    <col min="16" max="16" width="17.85546875" style="30" customWidth="1"/>
    <col min="17" max="17" width="13.5703125" style="30" customWidth="1"/>
    <col min="18" max="16384" width="11.28515625" style="30"/>
  </cols>
  <sheetData>
    <row r="1" spans="2:18" ht="15.75" thickBot="1"/>
    <row r="2" spans="2:18" ht="15" customHeight="1">
      <c r="B2" s="651" t="s">
        <v>394</v>
      </c>
      <c r="C2" s="652"/>
      <c r="D2" s="652"/>
      <c r="E2" s="652"/>
      <c r="F2" s="652"/>
      <c r="G2" s="652"/>
      <c r="H2" s="652"/>
      <c r="I2" s="652"/>
      <c r="J2" s="652"/>
      <c r="K2" s="652"/>
      <c r="L2" s="652"/>
      <c r="M2" s="652"/>
      <c r="N2" s="652"/>
      <c r="O2" s="652"/>
      <c r="P2" s="652"/>
      <c r="Q2" s="653"/>
      <c r="R2" s="167"/>
    </row>
    <row r="3" spans="2:18" ht="15.75" customHeight="1" thickBot="1">
      <c r="B3" s="654"/>
      <c r="C3" s="655"/>
      <c r="D3" s="655"/>
      <c r="E3" s="655"/>
      <c r="F3" s="655"/>
      <c r="G3" s="655"/>
      <c r="H3" s="655"/>
      <c r="I3" s="655"/>
      <c r="J3" s="655"/>
      <c r="K3" s="655"/>
      <c r="L3" s="655"/>
      <c r="M3" s="655"/>
      <c r="N3" s="655"/>
      <c r="O3" s="655"/>
      <c r="P3" s="655"/>
      <c r="Q3" s="656"/>
    </row>
    <row r="4" spans="2:18" ht="9" customHeight="1"/>
    <row r="6" spans="2:18" ht="9.75" customHeight="1"/>
  </sheetData>
  <mergeCells count="1">
    <mergeCell ref="B2:Q3"/>
  </mergeCells>
  <phoneticPr fontId="11" type="noConversion"/>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1" r:id="rId4" name="Button 3">
              <controlPr defaultSize="0" print="0" autoFill="0" autoPict="0" macro="[0]!Macro_lien02_Menu">
                <anchor moveWithCells="1" sizeWithCells="1">
                  <from>
                    <xdr:col>1</xdr:col>
                    <xdr:colOff>0</xdr:colOff>
                    <xdr:row>4</xdr:row>
                    <xdr:rowOff>0</xdr:rowOff>
                  </from>
                  <to>
                    <xdr:col>1</xdr:col>
                    <xdr:colOff>838200</xdr:colOff>
                    <xdr:row>5</xdr:row>
                    <xdr:rowOff>9525</xdr:rowOff>
                  </to>
                </anchor>
              </controlPr>
            </control>
          </mc:Choice>
        </mc:AlternateContent>
        <mc:AlternateContent xmlns:mc="http://schemas.openxmlformats.org/markup-compatibility/2006">
          <mc:Choice Requires="x14">
            <control shapeId="12293" r:id="rId5" name="Check Box 5">
              <controlPr defaultSize="0" autoFill="0" autoLine="0" autoPict="0" macro="[0]!Bulles_6_source_1">
                <anchor moveWithCells="1">
                  <from>
                    <xdr:col>1</xdr:col>
                    <xdr:colOff>942975</xdr:colOff>
                    <xdr:row>3</xdr:row>
                    <xdr:rowOff>133350</xdr:rowOff>
                  </from>
                  <to>
                    <xdr:col>1</xdr:col>
                    <xdr:colOff>2105025</xdr:colOff>
                    <xdr:row>5</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8F282-3242-4EC0-98F5-A763E054A851}">
  <sheetPr codeName="Feuil7">
    <tabColor theme="5" tint="0.39997558519241921"/>
  </sheetPr>
  <dimension ref="B1:R6"/>
  <sheetViews>
    <sheetView showRowColHeaders="0" zoomScaleNormal="100" workbookViewId="0">
      <selection activeCell="B15" sqref="B15"/>
    </sheetView>
  </sheetViews>
  <sheetFormatPr baseColWidth="10" defaultColWidth="11.28515625" defaultRowHeight="15"/>
  <cols>
    <col min="1" max="1" width="2.7109375" style="30" customWidth="1"/>
    <col min="2" max="2" width="46" style="30" customWidth="1"/>
    <col min="3" max="3" width="24.28515625" style="30" customWidth="1"/>
    <col min="4" max="4" width="13.28515625" style="30" customWidth="1"/>
    <col min="5" max="5" width="1.28515625" style="30" customWidth="1"/>
    <col min="6" max="6" width="18.140625" style="30" bestFit="1" customWidth="1"/>
    <col min="7" max="7" width="7.5703125" style="30" customWidth="1"/>
    <col min="8" max="9" width="12.28515625" style="30" customWidth="1"/>
    <col min="10" max="10" width="28.28515625" style="30" customWidth="1"/>
    <col min="11" max="11" width="2.28515625" style="30" customWidth="1"/>
    <col min="12" max="12" width="16.85546875" style="30" customWidth="1"/>
    <col min="13" max="14" width="12.42578125" style="30" customWidth="1"/>
    <col min="15" max="16" width="14" style="30" customWidth="1"/>
    <col min="17" max="17" width="11.28515625" style="30"/>
    <col min="18" max="18" width="11.5703125" style="30" customWidth="1"/>
    <col min="19" max="16384" width="11.28515625" style="30"/>
  </cols>
  <sheetData>
    <row r="1" spans="2:18" ht="15.75" thickBot="1"/>
    <row r="2" spans="2:18" ht="15" customHeight="1">
      <c r="B2" s="651" t="s">
        <v>397</v>
      </c>
      <c r="C2" s="652"/>
      <c r="D2" s="652"/>
      <c r="E2" s="652"/>
      <c r="F2" s="652"/>
      <c r="G2" s="652"/>
      <c r="H2" s="652"/>
      <c r="I2" s="652"/>
      <c r="J2" s="652"/>
      <c r="K2" s="652"/>
      <c r="L2" s="652"/>
      <c r="M2" s="652"/>
      <c r="N2" s="652"/>
      <c r="O2" s="652"/>
      <c r="P2" s="652"/>
      <c r="Q2" s="652"/>
      <c r="R2" s="653"/>
    </row>
    <row r="3" spans="2:18" ht="15" customHeight="1" thickBot="1">
      <c r="B3" s="654"/>
      <c r="C3" s="655"/>
      <c r="D3" s="655"/>
      <c r="E3" s="655"/>
      <c r="F3" s="655"/>
      <c r="G3" s="655"/>
      <c r="H3" s="655"/>
      <c r="I3" s="655"/>
      <c r="J3" s="655"/>
      <c r="K3" s="655"/>
      <c r="L3" s="655"/>
      <c r="M3" s="655"/>
      <c r="N3" s="655"/>
      <c r="O3" s="655"/>
      <c r="P3" s="655"/>
      <c r="Q3" s="655"/>
      <c r="R3" s="656"/>
    </row>
    <row r="4" spans="2:18" ht="9.75" customHeight="1"/>
    <row r="5" spans="2:18" ht="14.25" customHeight="1"/>
    <row r="6" spans="2:18" ht="8.25" customHeight="1"/>
  </sheetData>
  <mergeCells count="1">
    <mergeCell ref="B2:R3"/>
  </mergeCells>
  <phoneticPr fontId="11" type="noConversion"/>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2706" r:id="rId3" name="Button 2">
              <controlPr defaultSize="0" print="0" autoFill="0" autoPict="0" macro="[0]!Macro_lien02_Menu">
                <anchor moveWithCells="1" sizeWithCells="1">
                  <from>
                    <xdr:col>1</xdr:col>
                    <xdr:colOff>0</xdr:colOff>
                    <xdr:row>3</xdr:row>
                    <xdr:rowOff>104775</xdr:rowOff>
                  </from>
                  <to>
                    <xdr:col>1</xdr:col>
                    <xdr:colOff>885825</xdr:colOff>
                    <xdr:row>5</xdr:row>
                    <xdr:rowOff>19050</xdr:rowOff>
                  </to>
                </anchor>
              </controlPr>
            </control>
          </mc:Choice>
        </mc:AlternateContent>
        <mc:AlternateContent xmlns:mc="http://schemas.openxmlformats.org/markup-compatibility/2006">
          <mc:Choice Requires="x14">
            <control shapeId="72707" r:id="rId4" name="Check Box 3">
              <controlPr defaultSize="0" autoFill="0" autoLine="0" autoPict="0" macro="[0]!Bulles_7_source_2">
                <anchor moveWithCells="1">
                  <from>
                    <xdr:col>1</xdr:col>
                    <xdr:colOff>1009650</xdr:colOff>
                    <xdr:row>3</xdr:row>
                    <xdr:rowOff>95250</xdr:rowOff>
                  </from>
                  <to>
                    <xdr:col>1</xdr:col>
                    <xdr:colOff>2162175</xdr:colOff>
                    <xdr:row>4</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C7FD8-8B57-4772-BA61-CC0E026B473B}">
  <sheetPr codeName="Feuil8">
    <tabColor theme="5" tint="0.39997558519241921"/>
  </sheetPr>
  <dimension ref="B1:J6"/>
  <sheetViews>
    <sheetView showRowColHeaders="0" zoomScaleNormal="100" workbookViewId="0">
      <selection activeCell="B2" sqref="B2:J3"/>
    </sheetView>
  </sheetViews>
  <sheetFormatPr baseColWidth="10" defaultColWidth="11.28515625" defaultRowHeight="15"/>
  <cols>
    <col min="1" max="1" width="2.7109375" style="30" customWidth="1"/>
    <col min="2" max="2" width="1.42578125" style="30" customWidth="1"/>
    <col min="3" max="9" width="21.140625" style="30" customWidth="1"/>
    <col min="10" max="10" width="1.85546875" style="30" customWidth="1"/>
    <col min="11" max="16384" width="11.28515625" style="30"/>
  </cols>
  <sheetData>
    <row r="1" spans="2:10" ht="15.75" thickBot="1"/>
    <row r="2" spans="2:10" ht="15" customHeight="1">
      <c r="B2" s="651" t="s">
        <v>398</v>
      </c>
      <c r="C2" s="652"/>
      <c r="D2" s="652"/>
      <c r="E2" s="652"/>
      <c r="F2" s="652"/>
      <c r="G2" s="652"/>
      <c r="H2" s="652"/>
      <c r="I2" s="652"/>
      <c r="J2" s="653"/>
    </row>
    <row r="3" spans="2:10" ht="15.75" customHeight="1" thickBot="1">
      <c r="B3" s="654"/>
      <c r="C3" s="655"/>
      <c r="D3" s="655"/>
      <c r="E3" s="655"/>
      <c r="F3" s="655"/>
      <c r="G3" s="655"/>
      <c r="H3" s="655"/>
      <c r="I3" s="655"/>
      <c r="J3" s="656"/>
    </row>
    <row r="4" spans="2:10" ht="8.25" customHeight="1"/>
    <row r="6" spans="2:10" ht="8.25" customHeight="1"/>
  </sheetData>
  <mergeCells count="1">
    <mergeCell ref="B2:J3"/>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51553" r:id="rId3" name="Button 1">
              <controlPr defaultSize="0" print="0" autoFill="0" autoPict="0" macro="[0]!Macro_lien02_Menu">
                <anchor moveWithCells="1" sizeWithCells="1">
                  <from>
                    <xdr:col>1</xdr:col>
                    <xdr:colOff>47625</xdr:colOff>
                    <xdr:row>3</xdr:row>
                    <xdr:rowOff>95250</xdr:rowOff>
                  </from>
                  <to>
                    <xdr:col>2</xdr:col>
                    <xdr:colOff>1104900</xdr:colOff>
                    <xdr:row>5</xdr:row>
                    <xdr:rowOff>9525</xdr:rowOff>
                  </to>
                </anchor>
              </controlPr>
            </control>
          </mc:Choice>
        </mc:AlternateContent>
        <mc:AlternateContent xmlns:mc="http://schemas.openxmlformats.org/markup-compatibility/2006">
          <mc:Choice Requires="x14">
            <control shapeId="151554" r:id="rId4" name="Check Box 2">
              <controlPr defaultSize="0" autoFill="0" autoLine="0" autoPict="0" macro="[0]!Bulles_8_source_3">
                <anchor moveWithCells="1">
                  <from>
                    <xdr:col>2</xdr:col>
                    <xdr:colOff>1257300</xdr:colOff>
                    <xdr:row>3</xdr:row>
                    <xdr:rowOff>95250</xdr:rowOff>
                  </from>
                  <to>
                    <xdr:col>3</xdr:col>
                    <xdr:colOff>1000125</xdr:colOff>
                    <xdr:row>5</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7C5DC-1189-4CAE-A800-19B0A0EB397A}">
  <sheetPr codeName="Feuil9">
    <tabColor theme="5" tint="0.39997558519241921"/>
  </sheetPr>
  <dimension ref="B1:Q6"/>
  <sheetViews>
    <sheetView showRowColHeaders="0" zoomScaleNormal="100" workbookViewId="0">
      <selection activeCell="D19" sqref="D19"/>
    </sheetView>
  </sheetViews>
  <sheetFormatPr baseColWidth="10" defaultColWidth="9.28515625" defaultRowHeight="15"/>
  <cols>
    <col min="1" max="1" width="4" style="30" customWidth="1"/>
    <col min="2" max="2" width="36.42578125" style="30" customWidth="1"/>
    <col min="3" max="3" width="11.28515625" style="30" bestFit="1" customWidth="1"/>
    <col min="4" max="4" width="11.28515625" style="30" customWidth="1"/>
    <col min="5" max="5" width="11.28515625" style="30" bestFit="1" customWidth="1"/>
    <col min="6" max="6" width="11.28515625" style="30" customWidth="1"/>
    <col min="7" max="7" width="39.42578125" style="30" bestFit="1" customWidth="1"/>
    <col min="8" max="8" width="11.28515625" style="30" customWidth="1"/>
    <col min="9" max="9" width="13.140625" style="30" customWidth="1"/>
    <col min="10" max="10" width="16.28515625" style="30" customWidth="1"/>
    <col min="11" max="11" width="25.28515625" style="30" customWidth="1"/>
    <col min="12" max="12" width="2.140625" style="30" customWidth="1"/>
    <col min="13" max="14" width="11.5703125" style="30" customWidth="1"/>
    <col min="15" max="15" width="12.28515625" style="30" customWidth="1"/>
    <col min="16" max="16" width="9" style="30" customWidth="1"/>
    <col min="17" max="17" width="18.42578125" style="30" customWidth="1"/>
    <col min="18" max="16384" width="9.28515625" style="30"/>
  </cols>
  <sheetData>
    <row r="1" spans="2:17" ht="15.75" thickBot="1"/>
    <row r="2" spans="2:17" ht="15" customHeight="1">
      <c r="B2" s="651" t="s">
        <v>399</v>
      </c>
      <c r="C2" s="652"/>
      <c r="D2" s="652"/>
      <c r="E2" s="652"/>
      <c r="F2" s="652"/>
      <c r="G2" s="652"/>
      <c r="H2" s="652"/>
      <c r="I2" s="652"/>
      <c r="J2" s="652"/>
      <c r="K2" s="652"/>
      <c r="L2" s="652"/>
      <c r="M2" s="652"/>
      <c r="N2" s="652"/>
      <c r="O2" s="652"/>
      <c r="P2" s="652"/>
      <c r="Q2" s="653"/>
    </row>
    <row r="3" spans="2:17" ht="15.75" customHeight="1" thickBot="1">
      <c r="B3" s="654"/>
      <c r="C3" s="655"/>
      <c r="D3" s="655"/>
      <c r="E3" s="655"/>
      <c r="F3" s="655"/>
      <c r="G3" s="655"/>
      <c r="H3" s="655"/>
      <c r="I3" s="655"/>
      <c r="J3" s="655"/>
      <c r="K3" s="655"/>
      <c r="L3" s="655"/>
      <c r="M3" s="655"/>
      <c r="N3" s="655"/>
      <c r="O3" s="655"/>
      <c r="P3" s="655"/>
      <c r="Q3" s="656"/>
    </row>
    <row r="4" spans="2:17" ht="6.75" customHeight="1"/>
    <row r="5" spans="2:17" ht="18.75" customHeight="1"/>
    <row r="6" spans="2:17" ht="8.25" customHeight="1"/>
  </sheetData>
  <mergeCells count="1">
    <mergeCell ref="B2:Q3"/>
  </mergeCells>
  <pageMargins left="0.7" right="0.7" top="0.75" bottom="0.75" header="0.3" footer="0.3"/>
  <pageSetup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8852" r:id="rId4" name="Button 4">
              <controlPr defaultSize="0" print="0" autoFill="0" autoPict="0" macro="[0]!Macro_lien02_Menu">
                <anchor moveWithCells="1" sizeWithCells="1">
                  <from>
                    <xdr:col>1</xdr:col>
                    <xdr:colOff>0</xdr:colOff>
                    <xdr:row>4</xdr:row>
                    <xdr:rowOff>19050</xdr:rowOff>
                  </from>
                  <to>
                    <xdr:col>1</xdr:col>
                    <xdr:colOff>828675</xdr:colOff>
                    <xdr:row>5</xdr:row>
                    <xdr:rowOff>0</xdr:rowOff>
                  </to>
                </anchor>
              </controlPr>
            </control>
          </mc:Choice>
        </mc:AlternateContent>
        <mc:AlternateContent xmlns:mc="http://schemas.openxmlformats.org/markup-compatibility/2006">
          <mc:Choice Requires="x14">
            <control shapeId="78853" r:id="rId5" name="Check Box 5">
              <controlPr defaultSize="0" autoFill="0" autoLine="0" autoPict="0" macro="[0]!Bulles_9_source_4">
                <anchor moveWithCells="1">
                  <from>
                    <xdr:col>1</xdr:col>
                    <xdr:colOff>942975</xdr:colOff>
                    <xdr:row>4</xdr:row>
                    <xdr:rowOff>19050</xdr:rowOff>
                  </from>
                  <to>
                    <xdr:col>1</xdr:col>
                    <xdr:colOff>2095500</xdr:colOff>
                    <xdr:row>4</xdr:row>
                    <xdr:rowOff>219075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64B1F52AB3034C867CE6B22DA5429D" ma:contentTypeVersion="36" ma:contentTypeDescription="Crée un document." ma:contentTypeScope="" ma:versionID="2c64f045b8a6d579d9e94a43bccc9618">
  <xsd:schema xmlns:xsd="http://www.w3.org/2001/XMLSchema" xmlns:xs="http://www.w3.org/2001/XMLSchema" xmlns:p="http://schemas.microsoft.com/office/2006/metadata/properties" xmlns:ns2="4f41b051-88b3-4592-8f72-1db74ae653ac" xmlns:ns3="d906f354-ed30-443e-8ad1-8509f7209e78" targetNamespace="http://schemas.microsoft.com/office/2006/metadata/properties" ma:root="true" ma:fieldsID="89499e94008f5614151ba852179f2e1a" ns2:_="" ns3:_="">
    <xsd:import namespace="4f41b051-88b3-4592-8f72-1db74ae653ac"/>
    <xsd:import namespace="d906f354-ed30-443e-8ad1-8509f7209e78"/>
    <xsd:element name="properties">
      <xsd:complexType>
        <xsd:sequence>
          <xsd:element name="documentManagement">
            <xsd:complexType>
              <xsd:all>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Leaders" minOccurs="0"/>
                <xsd:element ref="ns2:Members" minOccurs="0"/>
                <xsd:element ref="ns2:Member_Groups" minOccurs="0"/>
                <xsd:element ref="ns2:Distribution_Groups" minOccurs="0"/>
                <xsd:element ref="ns2:LMS_Mappings" minOccurs="0"/>
                <xsd:element ref="ns2:Invited_Leaders" minOccurs="0"/>
                <xsd:element ref="ns2:Invited_Members" minOccurs="0"/>
                <xsd:element ref="ns2:Self_Registration_Enabled" minOccurs="0"/>
                <xsd:element ref="ns2:Has_Leaders_Only_SectionGroup" minOccurs="0"/>
                <xsd:element ref="ns2:Is_Collaboration_Space_Locked" minOccurs="0"/>
                <xsd:element ref="ns2:IsNotebookLocked" minOccurs="0"/>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41b051-88b3-4592-8f72-1db74ae653ac"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CultureName" ma:index="10" nillable="true" ma:displayName="Culture Name" ma:internalName="CultureName">
      <xsd:simpleType>
        <xsd:restriction base="dms:Text"/>
      </xsd:simpleType>
    </xsd:element>
    <xsd:element name="AppVersion" ma:index="11" nillable="true" ma:displayName="App Version" ma:internalName="AppVersion">
      <xsd:simpleType>
        <xsd:restriction base="dms:Text"/>
      </xsd:simpleType>
    </xsd:element>
    <xsd:element name="TeamsChannelId" ma:index="12" nillable="true" ma:displayName="Teams Channel Id" ma:internalName="TeamsChannelId">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14" nillable="true" ma:displayName="Math Settings" ma:internalName="Math_Settings">
      <xsd:simpleType>
        <xsd:restriction base="dms:Text"/>
      </xsd:simpleType>
    </xsd:element>
    <xsd:element name="DefaultSectionNames" ma:index="15" nillable="true" ma:displayName="Default Section Names" ma:internalName="DefaultSectionNames">
      <xsd:simpleType>
        <xsd:restriction base="dms:Note">
          <xsd:maxLength value="255"/>
        </xsd:restriction>
      </xsd:simpleType>
    </xsd:element>
    <xsd:element name="Templates" ma:index="16" nillable="true" ma:displayName="Templates" ma:internalName="Templates">
      <xsd:simpleType>
        <xsd:restriction base="dms:Note">
          <xsd:maxLength value="255"/>
        </xsd:restriction>
      </xsd:simpleType>
    </xsd:element>
    <xsd:element name="Leaders" ma:index="17"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8"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9"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20" nillable="true" ma:displayName="Distribution Groups" ma:internalName="Distribution_Groups">
      <xsd:simpleType>
        <xsd:restriction base="dms:Note">
          <xsd:maxLength value="255"/>
        </xsd:restriction>
      </xsd:simpleType>
    </xsd:element>
    <xsd:element name="LMS_Mappings" ma:index="21" nillable="true" ma:displayName="LMS Mappings" ma:internalName="LMS_Mappings">
      <xsd:simpleType>
        <xsd:restriction base="dms:Note">
          <xsd:maxLength value="255"/>
        </xsd:restriction>
      </xsd:simpleType>
    </xsd:element>
    <xsd:element name="Invited_Leaders" ma:index="22" nillable="true" ma:displayName="Invited Leaders" ma:internalName="Invited_Leaders">
      <xsd:simpleType>
        <xsd:restriction base="dms:Note">
          <xsd:maxLength value="255"/>
        </xsd:restriction>
      </xsd:simpleType>
    </xsd:element>
    <xsd:element name="Invited_Members" ma:index="23" nillable="true" ma:displayName="Invited Members" ma:internalName="Invited_Members">
      <xsd:simpleType>
        <xsd:restriction base="dms:Note">
          <xsd:maxLength value="255"/>
        </xsd:restriction>
      </xsd:simpleType>
    </xsd:element>
    <xsd:element name="Self_Registration_Enabled" ma:index="24" nillable="true" ma:displayName="Self Registration Enabled" ma:internalName="Self_Registration_Enabled">
      <xsd:simpleType>
        <xsd:restriction base="dms:Boolean"/>
      </xsd:simpleType>
    </xsd:element>
    <xsd:element name="Has_Leaders_Only_SectionGroup" ma:index="25" nillable="true" ma:displayName="Has Leaders Only SectionGroup" ma:internalName="Has_Leaders_Only_SectionGroup">
      <xsd:simpleType>
        <xsd:restriction base="dms:Boolean"/>
      </xsd:simpleType>
    </xsd:element>
    <xsd:element name="Is_Collaboration_Space_Locked" ma:index="26" nillable="true" ma:displayName="Is Collaboration Space Locked" ma:internalName="Is_Collaboration_Space_Locked">
      <xsd:simpleType>
        <xsd:restriction base="dms:Boolean"/>
      </xsd:simpleType>
    </xsd:element>
    <xsd:element name="IsNotebookLocked" ma:index="27" nillable="true" ma:displayName="Is Notebook Locked" ma:internalName="IsNotebookLocked">
      <xsd:simpleType>
        <xsd:restriction base="dms:Boolean"/>
      </xsd:simpleType>
    </xsd:element>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DateTaken" ma:index="32" nillable="true" ma:displayName="MediaServiceDateTaken" ma:hidden="true" ma:internalName="MediaServiceDateTaken" ma:readOnly="true">
      <xsd:simpleType>
        <xsd:restriction base="dms:Text"/>
      </xsd:simpleType>
    </xsd:element>
    <xsd:element name="MediaServiceLocation" ma:index="33" nillable="true" ma:displayName="Location" ma:internalName="MediaServiceLocation"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AutoKeyPoints" ma:index="36" nillable="true" ma:displayName="MediaServiceAutoKeyPoints" ma:hidden="true" ma:internalName="MediaServiceAutoKeyPoints" ma:readOnly="true">
      <xsd:simpleType>
        <xsd:restriction base="dms:Note"/>
      </xsd:simpleType>
    </xsd:element>
    <xsd:element name="MediaServiceKeyPoints" ma:index="37" nillable="true" ma:displayName="KeyPoints" ma:internalName="MediaServiceKeyPoints" ma:readOnly="true">
      <xsd:simpleType>
        <xsd:restriction base="dms:Note">
          <xsd:maxLength value="255"/>
        </xsd:restriction>
      </xsd:simpleType>
    </xsd:element>
    <xsd:element name="MediaServiceOCR" ma:index="38" nillable="true" ma:displayName="Extracted Text" ma:internalName="MediaServiceOCR" ma:readOnly="true">
      <xsd:simpleType>
        <xsd:restriction base="dms:Note">
          <xsd:maxLength value="255"/>
        </xsd:restriction>
      </xsd:simpleType>
    </xsd:element>
    <xsd:element name="MediaLengthInSeconds" ma:index="39" nillable="true" ma:displayName="MediaLengthInSeconds" ma:hidden="true" ma:internalName="MediaLengthInSeconds" ma:readOnly="true">
      <xsd:simpleType>
        <xsd:restriction base="dms:Unknown"/>
      </xsd:simpleType>
    </xsd:element>
    <xsd:element name="lcf76f155ced4ddcb4097134ff3c332f" ma:index="41" nillable="true" ma:taxonomy="true" ma:internalName="lcf76f155ced4ddcb4097134ff3c332f" ma:taxonomyFieldName="MediaServiceImageTags" ma:displayName="Balises d’images" ma:readOnly="false" ma:fieldId="{5cf76f15-5ced-4ddc-b409-7134ff3c332f}" ma:taxonomyMulti="true" ma:sspId="d264a842-8adc-43f3-ad4e-91e5e271ce1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906f354-ed30-443e-8ad1-8509f7209e78" elementFormDefault="qualified">
    <xsd:import namespace="http://schemas.microsoft.com/office/2006/documentManagement/types"/>
    <xsd:import namespace="http://schemas.microsoft.com/office/infopath/2007/PartnerControls"/>
    <xsd:element name="SharedWithUsers" ma:index="3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Partagé avec détails" ma:internalName="SharedWithDetails" ma:readOnly="true">
      <xsd:simpleType>
        <xsd:restriction base="dms:Note">
          <xsd:maxLength value="255"/>
        </xsd:restriction>
      </xsd:simpleType>
    </xsd:element>
    <xsd:element name="TaxCatchAll" ma:index="42" nillable="true" ma:displayName="Taxonomy Catch All Column" ma:hidden="true" ma:list="{47aa884c-bc6a-4ee5-9f7d-f59f15a951df}" ma:internalName="TaxCatchAll" ma:showField="CatchAllData" ma:web="d906f354-ed30-443e-8ad1-8509f7209e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criptIds xmlns="http://schemas.microsoft.com/office/extensibility/maker/v1.0" id="script-ids-node-id">
  <scriptId id="ms-officescript%3A%2F%2Fonedrive_business_itemlink%2F016F2XNA5PEHFIXUL2TVE2OT3KKHBZDTXU:ms-officescript%3A%2F%2Fonedrive_business_sharinglink%2Fu!aHR0cHM6Ly91c2hlcmJyb29rZS1teS5zaGFyZXBvaW50LmNvbS86dTovZy9wZXJzb25hbC9sZWJwMTUwNF91c2hlcmJyb29rZV9jYS9FYThoeW92UmVwMUpwMDlxVWNPUnp2UUJDVXZBaFNRakl2WFR6TEtJcmFzM2ln"/>
</scriptId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f41b051-88b3-4592-8f72-1db74ae653ac">
      <Terms xmlns="http://schemas.microsoft.com/office/infopath/2007/PartnerControls"/>
    </lcf76f155ced4ddcb4097134ff3c332f>
    <Invited_Members xmlns="4f41b051-88b3-4592-8f72-1db74ae653ac" xsi:nil="true"/>
    <Templates xmlns="4f41b051-88b3-4592-8f72-1db74ae653ac" xsi:nil="true"/>
    <Self_Registration_Enabled xmlns="4f41b051-88b3-4592-8f72-1db74ae653ac" xsi:nil="true"/>
    <Has_Leaders_Only_SectionGroup xmlns="4f41b051-88b3-4592-8f72-1db74ae653ac" xsi:nil="true"/>
    <Leaders xmlns="4f41b051-88b3-4592-8f72-1db74ae653ac">
      <UserInfo>
        <DisplayName/>
        <AccountId xsi:nil="true"/>
        <AccountType/>
      </UserInfo>
    </Leaders>
    <Is_Collaboration_Space_Locked xmlns="4f41b051-88b3-4592-8f72-1db74ae653ac" xsi:nil="true"/>
    <Math_Settings xmlns="4f41b051-88b3-4592-8f72-1db74ae653ac" xsi:nil="true"/>
    <LMS_Mappings xmlns="4f41b051-88b3-4592-8f72-1db74ae653ac" xsi:nil="true"/>
    <Members xmlns="4f41b051-88b3-4592-8f72-1db74ae653ac">
      <UserInfo>
        <DisplayName/>
        <AccountId xsi:nil="true"/>
        <AccountType/>
      </UserInfo>
    </Members>
    <Member_Groups xmlns="4f41b051-88b3-4592-8f72-1db74ae653ac">
      <UserInfo>
        <DisplayName/>
        <AccountId xsi:nil="true"/>
        <AccountType/>
      </UserInfo>
    </Member_Groups>
    <FolderType xmlns="4f41b051-88b3-4592-8f72-1db74ae653ac" xsi:nil="true"/>
    <Owner xmlns="4f41b051-88b3-4592-8f72-1db74ae653ac">
      <UserInfo>
        <DisplayName/>
        <AccountId xsi:nil="true"/>
        <AccountType/>
      </UserInfo>
    </Owner>
    <Distribution_Groups xmlns="4f41b051-88b3-4592-8f72-1db74ae653ac" xsi:nil="true"/>
    <AppVersion xmlns="4f41b051-88b3-4592-8f72-1db74ae653ac" xsi:nil="true"/>
    <TeamsChannelId xmlns="4f41b051-88b3-4592-8f72-1db74ae653ac" xsi:nil="true"/>
    <Invited_Leaders xmlns="4f41b051-88b3-4592-8f72-1db74ae653ac" xsi:nil="true"/>
    <DefaultSectionNames xmlns="4f41b051-88b3-4592-8f72-1db74ae653ac" xsi:nil="true"/>
    <NotebookType xmlns="4f41b051-88b3-4592-8f72-1db74ae653ac" xsi:nil="true"/>
    <IsNotebookLocked xmlns="4f41b051-88b3-4592-8f72-1db74ae653ac" xsi:nil="true"/>
    <TaxCatchAll xmlns="d906f354-ed30-443e-8ad1-8509f7209e78" xsi:nil="true"/>
    <CultureName xmlns="4f41b051-88b3-4592-8f72-1db74ae653ac"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F1F501-EB30-4493-97AA-408D2A4E70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41b051-88b3-4592-8f72-1db74ae653ac"/>
    <ds:schemaRef ds:uri="d906f354-ed30-443e-8ad1-8509f7209e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FD3575-9949-4C2D-A9BB-B52B204DF545}">
  <ds:schemaRefs>
    <ds:schemaRef ds:uri="http://schemas.microsoft.com/office/extensibility/maker/v1.0"/>
  </ds:schemaRefs>
</ds:datastoreItem>
</file>

<file path=customXml/itemProps3.xml><?xml version="1.0" encoding="utf-8"?>
<ds:datastoreItem xmlns:ds="http://schemas.openxmlformats.org/officeDocument/2006/customXml" ds:itemID="{5F96B02B-DA7F-432C-95B0-01A8648F4235}">
  <ds:schemaRefs>
    <ds:schemaRef ds:uri="http://purl.org/dc/terms/"/>
    <ds:schemaRef ds:uri="http://schemas.microsoft.com/office/2006/documentManagement/types"/>
    <ds:schemaRef ds:uri="d906f354-ed30-443e-8ad1-8509f7209e78"/>
    <ds:schemaRef ds:uri="http://purl.org/dc/elements/1.1/"/>
    <ds:schemaRef ds:uri="http://schemas.microsoft.com/office/2006/metadata/properties"/>
    <ds:schemaRef ds:uri="4f41b051-88b3-4592-8f72-1db74ae653ac"/>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39340F63-38DB-449E-80CF-95C39844F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34</vt:i4>
      </vt:variant>
    </vt:vector>
  </HeadingPairs>
  <TitlesOfParts>
    <vt:vector size="34" baseType="lpstr">
      <vt:lpstr>Page d'accueil</vt:lpstr>
      <vt:lpstr>Menu</vt:lpstr>
      <vt:lpstr>Progression</vt:lpstr>
      <vt:lpstr>Bilan GES</vt:lpstr>
      <vt:lpstr>Bilan Énergie</vt:lpstr>
      <vt:lpstr>1- Combustion fixe</vt:lpstr>
      <vt:lpstr>2- Combustion mobile</vt:lpstr>
      <vt:lpstr>3- Procédés</vt:lpstr>
      <vt:lpstr>4- Réfrigérants</vt:lpstr>
      <vt:lpstr>5- Sols et Forêts</vt:lpstr>
      <vt:lpstr>6- Électricité</vt:lpstr>
      <vt:lpstr>7- Autre énergie importée</vt:lpstr>
      <vt:lpstr>8- Autres dûs à l'énergie</vt:lpstr>
      <vt:lpstr>9- Achat de biens</vt:lpstr>
      <vt:lpstr>10- Immobilisations</vt:lpstr>
      <vt:lpstr>11- Déchets</vt:lpstr>
      <vt:lpstr>12- Transport en amont</vt:lpstr>
      <vt:lpstr>13- Déplacements d'affaires</vt:lpstr>
      <vt:lpstr>14- Actifs loués en amont</vt:lpstr>
      <vt:lpstr>15- Investissement</vt:lpstr>
      <vt:lpstr>16- Déplacements clients</vt:lpstr>
      <vt:lpstr>17- Transport en aval</vt:lpstr>
      <vt:lpstr>18- Utilisation du produit</vt:lpstr>
      <vt:lpstr>19- Fin de vie du produit</vt:lpstr>
      <vt:lpstr>20- Franchises en aval</vt:lpstr>
      <vt:lpstr>21- Actifs loués en aval</vt:lpstr>
      <vt:lpstr>22- Navettage</vt:lpstr>
      <vt:lpstr>23- Autres</vt:lpstr>
      <vt:lpstr>PRP</vt:lpstr>
      <vt:lpstr>FÉ</vt:lpstr>
      <vt:lpstr>Incertitudes</vt:lpstr>
      <vt:lpstr>Références</vt:lpstr>
      <vt:lpstr>Version</vt:lpstr>
      <vt:lpstr>Guide de démarrage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Pierre-Émile</dc:creator>
  <cp:keywords/>
  <dc:description/>
  <cp:lastModifiedBy>Nadeau Joel</cp:lastModifiedBy>
  <cp:revision/>
  <dcterms:created xsi:type="dcterms:W3CDTF">2022-05-24T19:24:08Z</dcterms:created>
  <dcterms:modified xsi:type="dcterms:W3CDTF">2024-04-22T15:29:55Z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0x0101007D64B1F52AB3034C867CE6B22DA5429D</vt:lpwstr>
  </property>
  <property fmtid="{D5CDD505-2E9C-101B-9397-08002B2CF9AE}" pid="3" name="MediaServiceImageTags">
    <vt:lpwstr/>
  </property>
</Properties>
</file>